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465" tabRatio="752"/>
  </bookViews>
  <sheets>
    <sheet name="Allocation Schedule " sheetId="3" r:id="rId1"/>
    <sheet name="Finance Deduction Template" sheetId="1" r:id="rId2"/>
    <sheet name="Discount Rate" sheetId="2" r:id="rId3"/>
    <sheet name="Rates" sheetId="4" r:id="rId4"/>
    <sheet name="Benefits" sheetId="5" r:id="rId5"/>
    <sheet name="Categories" sheetId="6" state="hidden" r:id="rId6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4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Q11" i="3" l="1"/>
  <c r="Q12"/>
  <c r="Q13"/>
  <c r="Q7"/>
  <c r="Q6" i="1" l="1"/>
  <c r="N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O15" i="3"/>
  <c r="O17" s="1"/>
  <c r="P15"/>
  <c r="N7" i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P6"/>
  <c r="N15" i="3"/>
  <c r="N17" s="1"/>
  <c r="Q14"/>
  <c r="Q10"/>
  <c r="Q9"/>
  <c r="Q8"/>
  <c r="Q15" l="1"/>
  <c r="Q17" s="1"/>
  <c r="R6" i="1"/>
  <c r="S6" s="1"/>
  <c r="U6"/>
</calcChain>
</file>

<file path=xl/sharedStrings.xml><?xml version="1.0" encoding="utf-8"?>
<sst xmlns="http://schemas.openxmlformats.org/spreadsheetml/2006/main" count="512" uniqueCount="152">
  <si>
    <t>BRANCH</t>
  </si>
  <si>
    <t>MEMBER NAME</t>
  </si>
  <si>
    <t>RELATION</t>
  </si>
  <si>
    <t>DOB</t>
  </si>
  <si>
    <t>GENDER</t>
  </si>
  <si>
    <t>FAMILY SIZE</t>
  </si>
  <si>
    <t>INPATIENT</t>
  </si>
  <si>
    <t>OUTPATIENT</t>
  </si>
  <si>
    <t>TOTAL</t>
  </si>
  <si>
    <t>TOTAL PREMIUM</t>
  </si>
  <si>
    <t>LEVIES</t>
  </si>
  <si>
    <t>NET PREMIUM</t>
  </si>
  <si>
    <t>SIGNED BY :</t>
  </si>
  <si>
    <t>Signature</t>
  </si>
  <si>
    <t>Date</t>
  </si>
  <si>
    <t>CHECKED BY:</t>
  </si>
  <si>
    <t>APPROVED BY</t>
  </si>
  <si>
    <t>Sales Intermediary's Name</t>
  </si>
  <si>
    <t>Admin's Name</t>
  </si>
  <si>
    <t>Sales Manager's Name</t>
  </si>
  <si>
    <t>SALES INTERMEDIARY NAME</t>
  </si>
  <si>
    <t>GOLD</t>
  </si>
  <si>
    <t>SILVER</t>
  </si>
  <si>
    <t>BRONZE</t>
  </si>
  <si>
    <t>DISCOUNT RATE</t>
  </si>
  <si>
    <t>PA/PTD</t>
  </si>
  <si>
    <t>GROSS PAYABLE</t>
  </si>
  <si>
    <t>GROSS OF TAX</t>
  </si>
  <si>
    <t>TAX</t>
  </si>
  <si>
    <t>AMOUNT PAID</t>
  </si>
  <si>
    <t>AMOUnT PAYABLE</t>
  </si>
  <si>
    <t>COMMENTS</t>
  </si>
  <si>
    <t>IP</t>
  </si>
  <si>
    <t>OP (200K)</t>
  </si>
  <si>
    <t>OP (150K)</t>
  </si>
  <si>
    <t>OP (100K)</t>
  </si>
  <si>
    <t>PRINCIPAL'S KRA PIN NO.</t>
  </si>
  <si>
    <t>TEL NO.</t>
  </si>
  <si>
    <t>ID NO.</t>
  </si>
  <si>
    <t xml:space="preserve">FINANCE DEDUCTION TEMPLATE </t>
  </si>
  <si>
    <t>AGENCY/BROKERAGE NAME (I.As &amp; I.Bs only)</t>
  </si>
  <si>
    <t>PORTFOLIO</t>
  </si>
  <si>
    <t>DISCOUNT (IP/OP)</t>
  </si>
  <si>
    <t>ELIGIBLE FAMILY</t>
  </si>
  <si>
    <t>&gt;100 Million</t>
  </si>
  <si>
    <t>80-99 Million</t>
  </si>
  <si>
    <t>50-79 Million</t>
  </si>
  <si>
    <t>20-49 Million</t>
  </si>
  <si>
    <t>10.1-19 Million</t>
  </si>
  <si>
    <t>5.1-10 Million</t>
  </si>
  <si>
    <t>MEMBERSHIP NO.</t>
  </si>
  <si>
    <t>PRINCIPAL'S EMAIL ADDRESS</t>
  </si>
  <si>
    <t>GROSS DISCOUNT AMOUNT</t>
  </si>
  <si>
    <t>BRNFAM20 IP 3M OP 100K</t>
  </si>
  <si>
    <t>M+2</t>
  </si>
  <si>
    <t>M+1</t>
  </si>
  <si>
    <t>M+3</t>
  </si>
  <si>
    <t>GLDFAM20 IP 10M 0P 200K SHRD</t>
  </si>
  <si>
    <t>M+5</t>
  </si>
  <si>
    <t>M+4</t>
  </si>
  <si>
    <t>SLVFAM20 IP 5M OP 150K</t>
  </si>
  <si>
    <t>BRONZE20 IP 3M OP 100K</t>
  </si>
  <si>
    <t>M+6</t>
  </si>
  <si>
    <t xml:space="preserve">PRODUCT DESIGN FOR AAR INSURANCE BROKERS </t>
  </si>
  <si>
    <t xml:space="preserve">Health Plan </t>
  </si>
  <si>
    <t>GOLD or  GOLD FAMILY</t>
  </si>
  <si>
    <t>SILVER or SILVER FAMILY</t>
  </si>
  <si>
    <t>BRONZE or BRONZE FAMILY</t>
  </si>
  <si>
    <t>BENEFITS</t>
  </si>
  <si>
    <t>HOSPITALIZATION</t>
  </si>
  <si>
    <t>Rehabilitation including Wheel chairs, prosthesis and crutches (within OAL)</t>
  </si>
  <si>
    <t>Last expense</t>
  </si>
  <si>
    <t>Bed limit</t>
  </si>
  <si>
    <t>Discharge medication</t>
  </si>
  <si>
    <t>Covered upto 21 days after discharge</t>
  </si>
  <si>
    <t>Organ transplant (within OAL)</t>
  </si>
  <si>
    <t>KES 1,000,000</t>
  </si>
  <si>
    <t>KES 750,000</t>
  </si>
  <si>
    <t>KES 500,000</t>
  </si>
  <si>
    <t>Pre-Existing Conditions (within OAL)</t>
  </si>
  <si>
    <t>Cancer (within OAL)</t>
  </si>
  <si>
    <t>Congenital conditions/defects (within OAL)</t>
  </si>
  <si>
    <t>Psychiatric treatment (within OAL)</t>
  </si>
  <si>
    <t>Ectopic pregnancies (within OAL)</t>
  </si>
  <si>
    <t>Covered 100% in Network</t>
  </si>
  <si>
    <t>OPTOMETRY : INPATIENT</t>
  </si>
  <si>
    <t>Accidental damage to eyes</t>
  </si>
  <si>
    <t>Other illness e.g cataract but excluding surgical treatment for refractive errors.</t>
  </si>
  <si>
    <t xml:space="preserve">DENTAL TREATMENT: INPATIENT </t>
  </si>
  <si>
    <t>Accidental damage to natural teeth</t>
  </si>
  <si>
    <t>Other illness</t>
  </si>
  <si>
    <t>MATERNITY COVER</t>
  </si>
  <si>
    <t>Normal and CS delivery including professional fees (within OAL)</t>
  </si>
  <si>
    <t>OUTPATIENT COVER</t>
  </si>
  <si>
    <t xml:space="preserve">Visit Fee </t>
  </si>
  <si>
    <t>Kshs. 1,000 to high end providers  / Kshs. 200 to the rest of providers</t>
  </si>
  <si>
    <t>Inclusive in outpatient benefit</t>
  </si>
  <si>
    <t>All prescribed lenses, contact lenses, Diopteric power +/- 0.25 D and more, and frames.</t>
  </si>
  <si>
    <t>Consultation, Simple extractions, Difficult extractions, Fillings (temporary, permanent, amalgam, composite, GIC), Scaling and polishing, Gum surgery, Root canal Treatment, Pulpototmy &amp; Minor Oral surgery</t>
  </si>
  <si>
    <t>PLAN_NAME</t>
  </si>
  <si>
    <t>SCHEME_NAME</t>
  </si>
  <si>
    <t>BENEFIT</t>
  </si>
  <si>
    <t>LIMIT</t>
  </si>
  <si>
    <t>FAM SIZE</t>
  </si>
  <si>
    <t>2022 RATES</t>
  </si>
  <si>
    <t>AAR MARKETING LIMITED</t>
  </si>
  <si>
    <t xml:space="preserve"> SILVER20 IP 5M OP 150K IND</t>
  </si>
  <si>
    <t>1. Inpatient</t>
  </si>
  <si>
    <t>M+0</t>
  </si>
  <si>
    <t>3. Outpatient</t>
  </si>
  <si>
    <t xml:space="preserve">BRNFAM20  IP 3M  </t>
  </si>
  <si>
    <t>GLDFAM20 IP 10M 0P 200K IND</t>
  </si>
  <si>
    <t>SLVFAM20  IP 5M _OP 200K SHARED</t>
  </si>
  <si>
    <t>M+7</t>
  </si>
  <si>
    <t>SLVFAM20 IP 5M</t>
  </si>
  <si>
    <t>YTD ( AS AT NOV) MIS ACTUAL PRODUCTION</t>
  </si>
  <si>
    <t>CARD TPE</t>
  </si>
  <si>
    <t>Shared</t>
  </si>
  <si>
    <t xml:space="preserve">Benefit enhancement </t>
  </si>
  <si>
    <t>KES 150,000</t>
  </si>
  <si>
    <t xml:space="preserve"> Kshs. 200,000</t>
  </si>
  <si>
    <t xml:space="preserve"> Kshs 100,000 / Kshs. 150,000 / Kshs. 200,000</t>
  </si>
  <si>
    <t xml:space="preserve"> Kshs. 100,000</t>
  </si>
  <si>
    <t xml:space="preserve">ALL AAR Health care facilities have no co-Pay </t>
  </si>
  <si>
    <t xml:space="preserve">OPTICAL: OUTPATIENT Within Outpatient </t>
  </si>
  <si>
    <t>Non-KEPI, Travel &amp; Baby Friendly Vaccines</t>
  </si>
  <si>
    <t xml:space="preserve">Annual medical check up </t>
  </si>
  <si>
    <t xml:space="preserve">DENTAL TREATMENT: OUTPATIENT Within Outpatient </t>
  </si>
  <si>
    <t xml:space="preserve">Benefit Enhancement </t>
  </si>
  <si>
    <t xml:space="preserve">Loading </t>
  </si>
  <si>
    <t xml:space="preserve">2023 Rates </t>
  </si>
  <si>
    <t>Key considerations for qualification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</si>
  <si>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Clearance of medical premiums arrears.</t>
    </r>
  </si>
  <si>
    <r>
      <t>2.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Adherence to 6 months installments.</t>
    </r>
  </si>
  <si>
    <r>
      <t>3.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Intermediaries must have a valid 2023 license and an active account with us.</t>
    </r>
  </si>
  <si>
    <t>PREMIUM DISCOUNTS</t>
  </si>
  <si>
    <t>M+4 on Silver card &amp; Outpatient of Kes 100K. Upgrade to be allowed at additional cost (difference)</t>
  </si>
  <si>
    <t>&gt; 5 Million</t>
  </si>
  <si>
    <t>NB:</t>
  </si>
  <si>
    <r>
      <t>Ø</t>
    </r>
    <r>
      <rPr>
        <sz val="7"/>
        <color theme="1"/>
        <rFont val="Times New Roman"/>
        <family val="1"/>
      </rPr>
      <t xml:space="preserve">  </t>
    </r>
    <r>
      <rPr>
        <b/>
        <i/>
        <sz val="10"/>
        <color theme="1"/>
        <rFont val="Arial"/>
        <family val="2"/>
      </rPr>
      <t>Premium discount is unlocked where the intermediary has attained a portfolio of not less than 5 Million Shillings and a minimum of 5 policies</t>
    </r>
  </si>
  <si>
    <t>60-79 Million</t>
  </si>
  <si>
    <t>40-59 Million</t>
  </si>
  <si>
    <t>10-39 Million</t>
  </si>
  <si>
    <t>&lt;10 Million</t>
  </si>
  <si>
    <t>Note Best</t>
  </si>
  <si>
    <r>
      <t>Ø</t>
    </r>
    <r>
      <rPr>
        <sz val="7"/>
        <color theme="1"/>
        <rFont val="Times New Roman"/>
        <family val="1"/>
      </rPr>
      <t xml:space="preserve">  </t>
    </r>
    <r>
      <rPr>
        <b/>
        <i/>
        <sz val="10"/>
        <color theme="1"/>
        <rFont val="Arial"/>
        <family val="2"/>
      </rPr>
      <t>Premium discount is unlocked where the agency has attained a portfolio of not less than 10 Million Shillings and a minimum of 5 policies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</si>
  <si>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b/>
        <i/>
        <sz val="10"/>
        <color theme="1"/>
        <rFont val="Arial"/>
        <family val="2"/>
      </rPr>
      <t>Discount is applicable to the principal officer and the agency staff members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</si>
  <si>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b/>
        <i/>
        <sz val="10"/>
        <color theme="1"/>
        <rFont val="Arial"/>
        <family val="2"/>
      </rPr>
      <t>Maximum discount to be extended per corporate intermediary should not exceed Kshs. 3M</t>
    </r>
  </si>
  <si>
    <t>INTERMEDIARY MEDICAL WRITE UP 2023</t>
  </si>
  <si>
    <r>
      <t>a.</t>
    </r>
    <r>
      <rPr>
        <b/>
        <sz val="16"/>
        <color theme="1"/>
        <rFont val="Times New Roman"/>
        <family val="1"/>
      </rPr>
      <t xml:space="preserve">      </t>
    </r>
    <r>
      <rPr>
        <b/>
        <sz val="16"/>
        <color theme="1"/>
        <rFont val="Arial"/>
        <family val="2"/>
      </rPr>
      <t>Direct Agents and Independent Agents</t>
    </r>
  </si>
  <si>
    <r>
      <t>b.</t>
    </r>
    <r>
      <rPr>
        <b/>
        <sz val="16"/>
        <color theme="1"/>
        <rFont val="Times New Roman"/>
        <family val="1"/>
      </rPr>
      <t xml:space="preserve">      </t>
    </r>
    <r>
      <rPr>
        <b/>
        <sz val="16"/>
        <color theme="1"/>
        <rFont val="Arial"/>
        <family val="2"/>
      </rPr>
      <t>Corporate Intermediaries including their employees</t>
    </r>
  </si>
  <si>
    <t>KENSKY  CORPORATE MEDICAL COVER RENEWAL TEMPLATE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</si>
</sst>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&quot;Ksh&quot;#,##0;[Red]\-&quot;Ksh&quot;#,##0"/>
    <numFmt numFmtId="165" formatCode="_-* #,##0_-;\-* #,##0_-;_-* &quot;-&quot;??_-;_-@_-"/>
    <numFmt numFmtId="166" formatCode="[$KES]\ #,##0;\-[$KES]\ #,##0"/>
    <numFmt numFmtId="167" formatCode="[$KES]\ #,##0.00;\-[$KES]\ #,##0.0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Helvetica"/>
    </font>
    <font>
      <b/>
      <sz val="11"/>
      <name val="Helvetica"/>
    </font>
    <font>
      <sz val="11"/>
      <color theme="1"/>
      <name val="Helvetica"/>
    </font>
    <font>
      <b/>
      <sz val="11"/>
      <color rgb="FFFF0000"/>
      <name val="Helvetica"/>
    </font>
    <font>
      <sz val="11"/>
      <name val="Helvetica"/>
    </font>
    <font>
      <sz val="11"/>
      <color rgb="FF000000"/>
      <name val="Helvetica"/>
    </font>
    <font>
      <b/>
      <sz val="20"/>
      <color theme="1"/>
      <name val="Helvetica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Times New Roman"/>
      <family val="1"/>
    </font>
    <font>
      <sz val="9.5"/>
      <color theme="1"/>
      <name val="Arial"/>
      <family val="2"/>
    </font>
    <font>
      <b/>
      <sz val="10.5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3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Wingdings"/>
      <charset val="2"/>
    </font>
    <font>
      <b/>
      <i/>
      <sz val="12.5"/>
      <color theme="1"/>
      <name val="Arial"/>
      <family val="2"/>
    </font>
    <font>
      <sz val="11"/>
      <color theme="1"/>
      <name val="Wingdings"/>
      <charset val="2"/>
    </font>
    <font>
      <b/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ashed">
        <color indexed="12"/>
      </right>
      <top style="medium">
        <color indexed="64"/>
      </top>
      <bottom/>
      <diagonal/>
    </border>
    <border>
      <left style="dashed">
        <color indexed="12"/>
      </left>
      <right style="dashed">
        <color indexed="12"/>
      </right>
      <top style="medium">
        <color indexed="64"/>
      </top>
      <bottom/>
      <diagonal/>
    </border>
    <border>
      <left style="dashed">
        <color indexed="12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4" fillId="0" borderId="1" xfId="0" applyFont="1" applyBorder="1"/>
    <xf numFmtId="0" fontId="4" fillId="0" borderId="5" xfId="0" applyFont="1" applyBorder="1"/>
    <xf numFmtId="0" fontId="4" fillId="0" borderId="0" xfId="0" applyFont="1" applyBorder="1"/>
    <xf numFmtId="0" fontId="2" fillId="0" borderId="0" xfId="0" applyFont="1" applyBorder="1"/>
    <xf numFmtId="43" fontId="3" fillId="3" borderId="13" xfId="1" applyFont="1" applyFill="1" applyBorder="1" applyAlignment="1">
      <alignment horizontal="center" vertical="center"/>
    </xf>
    <xf numFmtId="43" fontId="5" fillId="3" borderId="20" xfId="1" applyFont="1" applyFill="1" applyBorder="1" applyAlignment="1">
      <alignment horizontal="center" vertical="center"/>
    </xf>
    <xf numFmtId="43" fontId="5" fillId="3" borderId="14" xfId="1" applyFont="1" applyFill="1" applyBorder="1" applyAlignment="1">
      <alignment horizontal="center" vertical="center"/>
    </xf>
    <xf numFmtId="43" fontId="5" fillId="3" borderId="18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16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left"/>
    </xf>
    <xf numFmtId="0" fontId="4" fillId="3" borderId="26" xfId="0" applyFont="1" applyFill="1" applyBorder="1"/>
    <xf numFmtId="0" fontId="4" fillId="3" borderId="21" xfId="0" applyFont="1" applyFill="1" applyBorder="1" applyAlignment="1"/>
    <xf numFmtId="43" fontId="6" fillId="3" borderId="26" xfId="1" applyFont="1" applyFill="1" applyBorder="1"/>
    <xf numFmtId="43" fontId="6" fillId="3" borderId="16" xfId="1" applyFont="1" applyFill="1" applyBorder="1"/>
    <xf numFmtId="43" fontId="6" fillId="3" borderId="27" xfId="1" applyFont="1" applyFill="1" applyBorder="1"/>
    <xf numFmtId="43" fontId="6" fillId="3" borderId="24" xfId="1" applyFont="1" applyFill="1" applyBorder="1"/>
    <xf numFmtId="43" fontId="3" fillId="4" borderId="24" xfId="1" applyFont="1" applyFill="1" applyBorder="1"/>
    <xf numFmtId="165" fontId="3" fillId="4" borderId="16" xfId="1" applyNumberFormat="1" applyFont="1" applyFill="1" applyBorder="1"/>
    <xf numFmtId="0" fontId="4" fillId="0" borderId="16" xfId="0" applyFont="1" applyBorder="1"/>
    <xf numFmtId="0" fontId="6" fillId="0" borderId="5" xfId="0" applyFont="1" applyFill="1" applyBorder="1" applyAlignment="1">
      <alignment horizontal="left"/>
    </xf>
    <xf numFmtId="43" fontId="6" fillId="3" borderId="28" xfId="1" applyFont="1" applyFill="1" applyBorder="1"/>
    <xf numFmtId="43" fontId="6" fillId="3" borderId="5" xfId="1" applyFont="1" applyFill="1" applyBorder="1" applyAlignment="1"/>
    <xf numFmtId="43" fontId="6" fillId="3" borderId="1" xfId="1" applyFont="1" applyFill="1" applyBorder="1"/>
    <xf numFmtId="43" fontId="6" fillId="3" borderId="29" xfId="1" applyFont="1" applyFill="1" applyBorder="1"/>
    <xf numFmtId="0" fontId="6" fillId="3" borderId="7" xfId="0" applyFont="1" applyFill="1" applyBorder="1"/>
    <xf numFmtId="43" fontId="3" fillId="4" borderId="7" xfId="1" applyFont="1" applyFill="1" applyBorder="1"/>
    <xf numFmtId="0" fontId="4" fillId="0" borderId="7" xfId="0" applyFont="1" applyBorder="1"/>
    <xf numFmtId="43" fontId="6" fillId="3" borderId="7" xfId="1" applyFont="1" applyFill="1" applyBorder="1"/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/>
    <xf numFmtId="0" fontId="6" fillId="0" borderId="1" xfId="0" applyFont="1" applyFill="1" applyBorder="1" applyAlignment="1">
      <alignment horizontal="left" wrapText="1"/>
    </xf>
    <xf numFmtId="0" fontId="4" fillId="3" borderId="28" xfId="0" applyFont="1" applyFill="1" applyBorder="1"/>
    <xf numFmtId="43" fontId="4" fillId="3" borderId="5" xfId="1" applyFont="1" applyFill="1" applyBorder="1" applyAlignment="1"/>
    <xf numFmtId="43" fontId="4" fillId="3" borderId="28" xfId="1" applyFont="1" applyFill="1" applyBorder="1"/>
    <xf numFmtId="43" fontId="4" fillId="3" borderId="1" xfId="1" applyFont="1" applyFill="1" applyBorder="1"/>
    <xf numFmtId="43" fontId="4" fillId="3" borderId="29" xfId="1" applyFont="1" applyFill="1" applyBorder="1"/>
    <xf numFmtId="43" fontId="4" fillId="3" borderId="7" xfId="1" applyFont="1" applyFill="1" applyBorder="1"/>
    <xf numFmtId="0" fontId="6" fillId="0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29" xfId="0" applyFont="1" applyFill="1" applyBorder="1"/>
    <xf numFmtId="0" fontId="6" fillId="0" borderId="1" xfId="0" applyFont="1" applyFill="1" applyBorder="1"/>
    <xf numFmtId="43" fontId="6" fillId="3" borderId="25" xfId="1" applyFont="1" applyFill="1" applyBorder="1"/>
    <xf numFmtId="43" fontId="6" fillId="3" borderId="31" xfId="1" applyFont="1" applyFill="1" applyBorder="1" applyAlignment="1"/>
    <xf numFmtId="43" fontId="6" fillId="3" borderId="15" xfId="1" applyFont="1" applyFill="1" applyBorder="1"/>
    <xf numFmtId="43" fontId="6" fillId="3" borderId="30" xfId="1" applyFont="1" applyFill="1" applyBorder="1"/>
    <xf numFmtId="43" fontId="6" fillId="3" borderId="32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6" fillId="0" borderId="16" xfId="1" applyNumberFormat="1" applyFont="1" applyFill="1" applyBorder="1"/>
    <xf numFmtId="43" fontId="6" fillId="3" borderId="35" xfId="1" applyFont="1" applyFill="1" applyBorder="1"/>
    <xf numFmtId="43" fontId="6" fillId="3" borderId="36" xfId="1" applyFont="1" applyFill="1" applyBorder="1"/>
    <xf numFmtId="43" fontId="4" fillId="3" borderId="36" xfId="1" applyFont="1" applyFill="1" applyBorder="1"/>
    <xf numFmtId="43" fontId="6" fillId="3" borderId="37" xfId="1" applyFont="1" applyFill="1" applyBorder="1"/>
    <xf numFmtId="0" fontId="9" fillId="0" borderId="0" xfId="0" applyFont="1"/>
    <xf numFmtId="0" fontId="9" fillId="0" borderId="1" xfId="0" applyFont="1" applyBorder="1" applyAlignment="1">
      <alignment wrapText="1"/>
    </xf>
    <xf numFmtId="43" fontId="10" fillId="2" borderId="1" xfId="1" applyFont="1" applyFill="1" applyBorder="1"/>
    <xf numFmtId="43" fontId="9" fillId="2" borderId="1" xfId="1" applyFont="1" applyFill="1" applyBorder="1"/>
    <xf numFmtId="43" fontId="10" fillId="2" borderId="8" xfId="1" applyFont="1" applyFill="1" applyBorder="1"/>
    <xf numFmtId="0" fontId="10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/>
    <xf numFmtId="0" fontId="9" fillId="0" borderId="9" xfId="0" applyFont="1" applyBorder="1"/>
    <xf numFmtId="0" fontId="11" fillId="0" borderId="9" xfId="0" applyFont="1" applyBorder="1"/>
    <xf numFmtId="14" fontId="9" fillId="0" borderId="9" xfId="0" applyNumberFormat="1" applyFont="1" applyBorder="1"/>
    <xf numFmtId="0" fontId="11" fillId="0" borderId="0" xfId="0" applyFont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7" fillId="0" borderId="5" xfId="0" applyFont="1" applyBorder="1" applyAlignment="1"/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/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9" fontId="4" fillId="0" borderId="24" xfId="2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43" fontId="9" fillId="2" borderId="1" xfId="1" applyFont="1" applyFill="1" applyBorder="1" applyAlignment="1">
      <alignment wrapText="1"/>
    </xf>
    <xf numFmtId="0" fontId="17" fillId="0" borderId="0" xfId="0" applyFont="1"/>
    <xf numFmtId="0" fontId="18" fillId="0" borderId="1" xfId="0" applyFont="1" applyBorder="1" applyAlignment="1">
      <alignment wrapText="1"/>
    </xf>
    <xf numFmtId="0" fontId="19" fillId="7" borderId="39" xfId="0" applyFont="1" applyFill="1" applyBorder="1" applyAlignment="1">
      <alignment horizontal="center" wrapText="1"/>
    </xf>
    <xf numFmtId="0" fontId="19" fillId="7" borderId="40" xfId="0" applyFont="1" applyFill="1" applyBorder="1" applyAlignment="1">
      <alignment horizontal="center" wrapText="1"/>
    </xf>
    <xf numFmtId="0" fontId="19" fillId="7" borderId="41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wrapText="1"/>
    </xf>
    <xf numFmtId="166" fontId="20" fillId="0" borderId="7" xfId="3" applyNumberFormat="1" applyFont="1" applyBorder="1" applyAlignment="1">
      <alignment horizontal="center" wrapText="1"/>
    </xf>
    <xf numFmtId="166" fontId="20" fillId="0" borderId="1" xfId="3" applyNumberFormat="1" applyFont="1" applyBorder="1" applyAlignment="1">
      <alignment horizontal="center" wrapText="1"/>
    </xf>
    <xf numFmtId="0" fontId="20" fillId="5" borderId="1" xfId="0" applyFont="1" applyFill="1" applyBorder="1" applyAlignment="1">
      <alignment horizontal="left" wrapText="1"/>
    </xf>
    <xf numFmtId="166" fontId="20" fillId="3" borderId="7" xfId="3" applyNumberFormat="1" applyFont="1" applyFill="1" applyBorder="1" applyAlignment="1">
      <alignment horizontal="center" wrapText="1"/>
    </xf>
    <xf numFmtId="166" fontId="20" fillId="3" borderId="1" xfId="3" applyNumberFormat="1" applyFont="1" applyFill="1" applyBorder="1" applyAlignment="1">
      <alignment horizontal="center" wrapText="1"/>
    </xf>
    <xf numFmtId="0" fontId="20" fillId="5" borderId="1" xfId="0" applyFont="1" applyFill="1" applyBorder="1" applyAlignment="1">
      <alignment wrapText="1"/>
    </xf>
    <xf numFmtId="0" fontId="20" fillId="5" borderId="7" xfId="0" applyFont="1" applyFill="1" applyBorder="1" applyAlignment="1">
      <alignment horizontal="center" wrapText="1"/>
    </xf>
    <xf numFmtId="166" fontId="20" fillId="5" borderId="1" xfId="0" applyNumberFormat="1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167" fontId="20" fillId="3" borderId="7" xfId="3" applyNumberFormat="1" applyFont="1" applyFill="1" applyBorder="1" applyAlignment="1">
      <alignment horizontal="center" wrapText="1"/>
    </xf>
    <xf numFmtId="167" fontId="20" fillId="3" borderId="1" xfId="3" applyNumberFormat="1" applyFont="1" applyFill="1" applyBorder="1" applyAlignment="1">
      <alignment horizontal="center" wrapText="1"/>
    </xf>
    <xf numFmtId="167" fontId="20" fillId="5" borderId="7" xfId="3" applyNumberFormat="1" applyFont="1" applyFill="1" applyBorder="1" applyAlignment="1">
      <alignment horizontal="center" wrapText="1"/>
    </xf>
    <xf numFmtId="167" fontId="20" fillId="5" borderId="1" xfId="3" applyNumberFormat="1" applyFont="1" applyFill="1" applyBorder="1" applyAlignment="1">
      <alignment horizontal="center" wrapText="1"/>
    </xf>
    <xf numFmtId="0" fontId="18" fillId="5" borderId="1" xfId="0" applyFont="1" applyFill="1" applyBorder="1" applyAlignment="1">
      <alignment wrapText="1"/>
    </xf>
    <xf numFmtId="0" fontId="18" fillId="5" borderId="1" xfId="0" applyFont="1" applyFill="1" applyBorder="1" applyAlignment="1"/>
    <xf numFmtId="0" fontId="20" fillId="5" borderId="7" xfId="0" applyFont="1" applyFill="1" applyBorder="1"/>
    <xf numFmtId="0" fontId="20" fillId="5" borderId="1" xfId="0" applyFont="1" applyFill="1" applyBorder="1"/>
    <xf numFmtId="0" fontId="18" fillId="8" borderId="1" xfId="0" applyFont="1" applyFill="1" applyBorder="1" applyAlignment="1">
      <alignment wrapText="1"/>
    </xf>
    <xf numFmtId="0" fontId="20" fillId="8" borderId="7" xfId="0" applyFont="1" applyFill="1" applyBorder="1" applyAlignment="1">
      <alignment horizontal="center" wrapText="1"/>
    </xf>
    <xf numFmtId="0" fontId="20" fillId="8" borderId="1" xfId="0" applyFont="1" applyFill="1" applyBorder="1" applyAlignment="1">
      <alignment horizontal="center" wrapText="1"/>
    </xf>
    <xf numFmtId="0" fontId="20" fillId="9" borderId="7" xfId="0" applyFont="1" applyFill="1" applyBorder="1" applyAlignment="1">
      <alignment horizontal="center" wrapText="1"/>
    </xf>
    <xf numFmtId="0" fontId="20" fillId="9" borderId="1" xfId="0" applyFont="1" applyFill="1" applyBorder="1" applyAlignment="1">
      <alignment horizontal="center" wrapText="1"/>
    </xf>
    <xf numFmtId="0" fontId="17" fillId="10" borderId="0" xfId="0" applyFont="1" applyFill="1" applyAlignment="1">
      <alignment horizontal="center" wrapText="1"/>
    </xf>
    <xf numFmtId="0" fontId="18" fillId="0" borderId="1" xfId="0" applyFont="1" applyFill="1" applyBorder="1" applyAlignment="1">
      <alignment wrapText="1"/>
    </xf>
    <xf numFmtId="0" fontId="20" fillId="0" borderId="7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distributed" wrapText="1"/>
    </xf>
    <xf numFmtId="164" fontId="20" fillId="3" borderId="7" xfId="0" applyNumberFormat="1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left" wrapText="1"/>
    </xf>
    <xf numFmtId="0" fontId="20" fillId="3" borderId="7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164" fontId="20" fillId="3" borderId="7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/>
    <xf numFmtId="4" fontId="21" fillId="3" borderId="1" xfId="0" applyNumberFormat="1" applyFont="1" applyFill="1" applyBorder="1" applyAlignment="1">
      <alignment horizontal="center"/>
    </xf>
    <xf numFmtId="4" fontId="21" fillId="3" borderId="1" xfId="0" applyNumberFormat="1" applyFont="1" applyFill="1" applyBorder="1"/>
    <xf numFmtId="0" fontId="15" fillId="3" borderId="1" xfId="0" applyFont="1" applyFill="1" applyBorder="1"/>
    <xf numFmtId="49" fontId="14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0" fontId="0" fillId="0" borderId="1" xfId="0" applyBorder="1"/>
    <xf numFmtId="165" fontId="15" fillId="3" borderId="1" xfId="1" applyNumberFormat="1" applyFont="1" applyFill="1" applyBorder="1"/>
    <xf numFmtId="165" fontId="0" fillId="0" borderId="1" xfId="1" applyNumberFormat="1" applyFont="1" applyBorder="1"/>
    <xf numFmtId="165" fontId="0" fillId="0" borderId="0" xfId="1" applyNumberFormat="1" applyFont="1"/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indent="6"/>
    </xf>
    <xf numFmtId="0" fontId="22" fillId="0" borderId="0" xfId="0" applyFont="1" applyAlignment="1">
      <alignment horizontal="left" vertical="center" indent="5"/>
    </xf>
    <xf numFmtId="0" fontId="26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9" fontId="29" fillId="0" borderId="45" xfId="0" applyNumberFormat="1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vertical="top" wrapText="1"/>
    </xf>
    <xf numFmtId="0" fontId="31" fillId="0" borderId="0" xfId="0" applyFont="1" applyAlignment="1">
      <alignment horizontal="left" vertical="center" indent="5"/>
    </xf>
    <xf numFmtId="0" fontId="32" fillId="0" borderId="0" xfId="0" applyFont="1" applyAlignment="1">
      <alignment horizontal="left" vertical="center" indent="5"/>
    </xf>
    <xf numFmtId="0" fontId="33" fillId="0" borderId="0" xfId="0" applyFont="1" applyAlignment="1">
      <alignment vertical="center"/>
    </xf>
    <xf numFmtId="0" fontId="28" fillId="0" borderId="43" xfId="0" applyFont="1" applyBorder="1" applyAlignment="1">
      <alignment horizontal="left" vertical="center" wrapText="1" indent="2"/>
    </xf>
    <xf numFmtId="0" fontId="22" fillId="0" borderId="46" xfId="0" applyFont="1" applyBorder="1" applyAlignment="1">
      <alignment horizontal="left" vertical="center" wrapText="1"/>
    </xf>
    <xf numFmtId="0" fontId="26" fillId="0" borderId="46" xfId="0" applyFont="1" applyBorder="1" applyAlignment="1">
      <alignment horizontal="left" vertical="center" wrapText="1"/>
    </xf>
    <xf numFmtId="0" fontId="0" fillId="0" borderId="45" xfId="0" applyBorder="1" applyAlignment="1">
      <alignment vertical="top" wrapText="1"/>
    </xf>
    <xf numFmtId="0" fontId="31" fillId="0" borderId="0" xfId="0" applyFont="1" applyAlignment="1">
      <alignment horizontal="left" vertical="center" indent="6"/>
    </xf>
    <xf numFmtId="0" fontId="34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28" fillId="0" borderId="47" xfId="0" applyFont="1" applyBorder="1" applyAlignment="1">
      <alignment horizontal="center" vertical="center" wrapText="1"/>
    </xf>
    <xf numFmtId="9" fontId="29" fillId="0" borderId="48" xfId="0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 indent="1"/>
    </xf>
    <xf numFmtId="0" fontId="30" fillId="0" borderId="50" xfId="0" applyFont="1" applyBorder="1" applyAlignment="1">
      <alignment horizontal="left" vertical="center" wrapText="1"/>
    </xf>
    <xf numFmtId="0" fontId="29" fillId="0" borderId="50" xfId="0" applyFont="1" applyBorder="1" applyAlignment="1">
      <alignment horizontal="center" vertical="center" wrapText="1"/>
    </xf>
    <xf numFmtId="0" fontId="0" fillId="0" borderId="50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35" fillId="0" borderId="0" xfId="0" applyFont="1" applyAlignment="1">
      <alignment horizontal="left" vertical="center" indent="6"/>
    </xf>
    <xf numFmtId="0" fontId="37" fillId="0" borderId="0" xfId="0" applyFont="1"/>
    <xf numFmtId="0" fontId="38" fillId="0" borderId="0" xfId="0" applyFont="1"/>
    <xf numFmtId="0" fontId="35" fillId="0" borderId="0" xfId="0" applyFont="1" applyAlignment="1">
      <alignment vertical="center"/>
    </xf>
    <xf numFmtId="0" fontId="39" fillId="0" borderId="0" xfId="0" applyFont="1" applyAlignment="1">
      <alignment horizontal="left" vertical="center" indent="2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43" fontId="2" fillId="0" borderId="12" xfId="1" applyFont="1" applyBorder="1" applyAlignment="1">
      <alignment horizontal="center" vertical="center"/>
    </xf>
    <xf numFmtId="43" fontId="2" fillId="0" borderId="14" xfId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3" fontId="3" fillId="3" borderId="33" xfId="1" applyFont="1" applyFill="1" applyBorder="1" applyAlignment="1">
      <alignment horizontal="center" vertical="center"/>
    </xf>
    <xf numFmtId="43" fontId="3" fillId="3" borderId="34" xfId="1" applyFont="1" applyFill="1" applyBorder="1" applyAlignment="1">
      <alignment horizontal="center" vertical="center"/>
    </xf>
    <xf numFmtId="165" fontId="2" fillId="0" borderId="22" xfId="1" applyNumberFormat="1" applyFont="1" applyBorder="1" applyAlignment="1">
      <alignment horizontal="center" vertical="center" wrapText="1"/>
    </xf>
    <xf numFmtId="165" fontId="2" fillId="0" borderId="23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165" fontId="2" fillId="0" borderId="14" xfId="1" applyNumberFormat="1" applyFont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wrapText="1"/>
    </xf>
    <xf numFmtId="0" fontId="18" fillId="6" borderId="0" xfId="0" applyFont="1" applyFill="1" applyBorder="1" applyAlignment="1">
      <alignment horizontal="center" wrapText="1"/>
    </xf>
  </cellXfs>
  <cellStyles count="4">
    <cellStyle name="Comma" xfId="1" builtinId="3"/>
    <cellStyle name="Comma 5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Q28"/>
  <sheetViews>
    <sheetView tabSelected="1" view="pageBreakPreview" topLeftCell="F1" zoomScale="70" zoomScaleNormal="70" zoomScaleSheetLayoutView="70" workbookViewId="0">
      <selection activeCell="L6" sqref="L6"/>
    </sheetView>
  </sheetViews>
  <sheetFormatPr defaultRowHeight="14.25"/>
  <cols>
    <col min="1" max="1" width="3.140625" style="59" customWidth="1"/>
    <col min="2" max="2" width="2.7109375" style="59" bestFit="1" customWidth="1"/>
    <col min="3" max="3" width="20" style="59" customWidth="1"/>
    <col min="4" max="4" width="27.42578125" style="59" customWidth="1"/>
    <col min="5" max="5" width="15.28515625" style="59" customWidth="1"/>
    <col min="6" max="6" width="18.140625" style="59" customWidth="1"/>
    <col min="7" max="7" width="12" style="59" customWidth="1"/>
    <col min="8" max="8" width="15.85546875" style="59" bestFit="1" customWidth="1"/>
    <col min="9" max="9" width="12.28515625" style="59" customWidth="1"/>
    <col min="10" max="10" width="19.42578125" style="59" bestFit="1" customWidth="1"/>
    <col min="11" max="11" width="19.140625" style="59" customWidth="1"/>
    <col min="12" max="12" width="11.85546875" style="59" customWidth="1"/>
    <col min="13" max="13" width="14.42578125" style="59" customWidth="1"/>
    <col min="14" max="14" width="15.7109375" style="59" customWidth="1"/>
    <col min="15" max="15" width="18.5703125" style="59" customWidth="1"/>
    <col min="16" max="16" width="16.85546875" style="59" customWidth="1"/>
    <col min="17" max="17" width="13" style="59" customWidth="1"/>
    <col min="18" max="258" width="9.140625" style="59"/>
    <col min="259" max="259" width="22" style="59" bestFit="1" customWidth="1"/>
    <col min="260" max="260" width="20.42578125" style="59" bestFit="1" customWidth="1"/>
    <col min="261" max="261" width="13.42578125" style="59" bestFit="1" customWidth="1"/>
    <col min="262" max="262" width="19.5703125" style="59" customWidth="1"/>
    <col min="263" max="263" width="14.85546875" style="59" bestFit="1" customWidth="1"/>
    <col min="264" max="264" width="12" style="59" customWidth="1"/>
    <col min="265" max="265" width="15.85546875" style="59" bestFit="1" customWidth="1"/>
    <col min="266" max="266" width="16.85546875" style="59" bestFit="1" customWidth="1"/>
    <col min="267" max="267" width="19.42578125" style="59" bestFit="1" customWidth="1"/>
    <col min="268" max="268" width="15.140625" style="59" customWidth="1"/>
    <col min="269" max="269" width="11.85546875" style="59" customWidth="1"/>
    <col min="270" max="270" width="14.42578125" style="59" customWidth="1"/>
    <col min="271" max="271" width="14.140625" style="59" bestFit="1" customWidth="1"/>
    <col min="272" max="272" width="16.85546875" style="59" bestFit="1" customWidth="1"/>
    <col min="273" max="273" width="9.42578125" style="59" bestFit="1" customWidth="1"/>
    <col min="274" max="514" width="9.140625" style="59"/>
    <col min="515" max="515" width="22" style="59" bestFit="1" customWidth="1"/>
    <col min="516" max="516" width="20.42578125" style="59" bestFit="1" customWidth="1"/>
    <col min="517" max="517" width="13.42578125" style="59" bestFit="1" customWidth="1"/>
    <col min="518" max="518" width="19.5703125" style="59" customWidth="1"/>
    <col min="519" max="519" width="14.85546875" style="59" bestFit="1" customWidth="1"/>
    <col min="520" max="520" width="12" style="59" customWidth="1"/>
    <col min="521" max="521" width="15.85546875" style="59" bestFit="1" customWidth="1"/>
    <col min="522" max="522" width="16.85546875" style="59" bestFit="1" customWidth="1"/>
    <col min="523" max="523" width="19.42578125" style="59" bestFit="1" customWidth="1"/>
    <col min="524" max="524" width="15.140625" style="59" customWidth="1"/>
    <col min="525" max="525" width="11.85546875" style="59" customWidth="1"/>
    <col min="526" max="526" width="14.42578125" style="59" customWidth="1"/>
    <col min="527" max="527" width="14.140625" style="59" bestFit="1" customWidth="1"/>
    <col min="528" max="528" width="16.85546875" style="59" bestFit="1" customWidth="1"/>
    <col min="529" max="529" width="9.42578125" style="59" bestFit="1" customWidth="1"/>
    <col min="530" max="770" width="9.140625" style="59"/>
    <col min="771" max="771" width="22" style="59" bestFit="1" customWidth="1"/>
    <col min="772" max="772" width="20.42578125" style="59" bestFit="1" customWidth="1"/>
    <col min="773" max="773" width="13.42578125" style="59" bestFit="1" customWidth="1"/>
    <col min="774" max="774" width="19.5703125" style="59" customWidth="1"/>
    <col min="775" max="775" width="14.85546875" style="59" bestFit="1" customWidth="1"/>
    <col min="776" max="776" width="12" style="59" customWidth="1"/>
    <col min="777" max="777" width="15.85546875" style="59" bestFit="1" customWidth="1"/>
    <col min="778" max="778" width="16.85546875" style="59" bestFit="1" customWidth="1"/>
    <col min="779" max="779" width="19.42578125" style="59" bestFit="1" customWidth="1"/>
    <col min="780" max="780" width="15.140625" style="59" customWidth="1"/>
    <col min="781" max="781" width="11.85546875" style="59" customWidth="1"/>
    <col min="782" max="782" width="14.42578125" style="59" customWidth="1"/>
    <col min="783" max="783" width="14.140625" style="59" bestFit="1" customWidth="1"/>
    <col min="784" max="784" width="16.85546875" style="59" bestFit="1" customWidth="1"/>
    <col min="785" max="785" width="9.42578125" style="59" bestFit="1" customWidth="1"/>
    <col min="786" max="1026" width="9.140625" style="59"/>
    <col min="1027" max="1027" width="22" style="59" bestFit="1" customWidth="1"/>
    <col min="1028" max="1028" width="20.42578125" style="59" bestFit="1" customWidth="1"/>
    <col min="1029" max="1029" width="13.42578125" style="59" bestFit="1" customWidth="1"/>
    <col min="1030" max="1030" width="19.5703125" style="59" customWidth="1"/>
    <col min="1031" max="1031" width="14.85546875" style="59" bestFit="1" customWidth="1"/>
    <col min="1032" max="1032" width="12" style="59" customWidth="1"/>
    <col min="1033" max="1033" width="15.85546875" style="59" bestFit="1" customWidth="1"/>
    <col min="1034" max="1034" width="16.85546875" style="59" bestFit="1" customWidth="1"/>
    <col min="1035" max="1035" width="19.42578125" style="59" bestFit="1" customWidth="1"/>
    <col min="1036" max="1036" width="15.140625" style="59" customWidth="1"/>
    <col min="1037" max="1037" width="11.85546875" style="59" customWidth="1"/>
    <col min="1038" max="1038" width="14.42578125" style="59" customWidth="1"/>
    <col min="1039" max="1039" width="14.140625" style="59" bestFit="1" customWidth="1"/>
    <col min="1040" max="1040" width="16.85546875" style="59" bestFit="1" customWidth="1"/>
    <col min="1041" max="1041" width="9.42578125" style="59" bestFit="1" customWidth="1"/>
    <col min="1042" max="1282" width="9.140625" style="59"/>
    <col min="1283" max="1283" width="22" style="59" bestFit="1" customWidth="1"/>
    <col min="1284" max="1284" width="20.42578125" style="59" bestFit="1" customWidth="1"/>
    <col min="1285" max="1285" width="13.42578125" style="59" bestFit="1" customWidth="1"/>
    <col min="1286" max="1286" width="19.5703125" style="59" customWidth="1"/>
    <col min="1287" max="1287" width="14.85546875" style="59" bestFit="1" customWidth="1"/>
    <col min="1288" max="1288" width="12" style="59" customWidth="1"/>
    <col min="1289" max="1289" width="15.85546875" style="59" bestFit="1" customWidth="1"/>
    <col min="1290" max="1290" width="16.85546875" style="59" bestFit="1" customWidth="1"/>
    <col min="1291" max="1291" width="19.42578125" style="59" bestFit="1" customWidth="1"/>
    <col min="1292" max="1292" width="15.140625" style="59" customWidth="1"/>
    <col min="1293" max="1293" width="11.85546875" style="59" customWidth="1"/>
    <col min="1294" max="1294" width="14.42578125" style="59" customWidth="1"/>
    <col min="1295" max="1295" width="14.140625" style="59" bestFit="1" customWidth="1"/>
    <col min="1296" max="1296" width="16.85546875" style="59" bestFit="1" customWidth="1"/>
    <col min="1297" max="1297" width="9.42578125" style="59" bestFit="1" customWidth="1"/>
    <col min="1298" max="1538" width="9.140625" style="59"/>
    <col min="1539" max="1539" width="22" style="59" bestFit="1" customWidth="1"/>
    <col min="1540" max="1540" width="20.42578125" style="59" bestFit="1" customWidth="1"/>
    <col min="1541" max="1541" width="13.42578125" style="59" bestFit="1" customWidth="1"/>
    <col min="1542" max="1542" width="19.5703125" style="59" customWidth="1"/>
    <col min="1543" max="1543" width="14.85546875" style="59" bestFit="1" customWidth="1"/>
    <col min="1544" max="1544" width="12" style="59" customWidth="1"/>
    <col min="1545" max="1545" width="15.85546875" style="59" bestFit="1" customWidth="1"/>
    <col min="1546" max="1546" width="16.85546875" style="59" bestFit="1" customWidth="1"/>
    <col min="1547" max="1547" width="19.42578125" style="59" bestFit="1" customWidth="1"/>
    <col min="1548" max="1548" width="15.140625" style="59" customWidth="1"/>
    <col min="1549" max="1549" width="11.85546875" style="59" customWidth="1"/>
    <col min="1550" max="1550" width="14.42578125" style="59" customWidth="1"/>
    <col min="1551" max="1551" width="14.140625" style="59" bestFit="1" customWidth="1"/>
    <col min="1552" max="1552" width="16.85546875" style="59" bestFit="1" customWidth="1"/>
    <col min="1553" max="1553" width="9.42578125" style="59" bestFit="1" customWidth="1"/>
    <col min="1554" max="1794" width="9.140625" style="59"/>
    <col min="1795" max="1795" width="22" style="59" bestFit="1" customWidth="1"/>
    <col min="1796" max="1796" width="20.42578125" style="59" bestFit="1" customWidth="1"/>
    <col min="1797" max="1797" width="13.42578125" style="59" bestFit="1" customWidth="1"/>
    <col min="1798" max="1798" width="19.5703125" style="59" customWidth="1"/>
    <col min="1799" max="1799" width="14.85546875" style="59" bestFit="1" customWidth="1"/>
    <col min="1800" max="1800" width="12" style="59" customWidth="1"/>
    <col min="1801" max="1801" width="15.85546875" style="59" bestFit="1" customWidth="1"/>
    <col min="1802" max="1802" width="16.85546875" style="59" bestFit="1" customWidth="1"/>
    <col min="1803" max="1803" width="19.42578125" style="59" bestFit="1" customWidth="1"/>
    <col min="1804" max="1804" width="15.140625" style="59" customWidth="1"/>
    <col min="1805" max="1805" width="11.85546875" style="59" customWidth="1"/>
    <col min="1806" max="1806" width="14.42578125" style="59" customWidth="1"/>
    <col min="1807" max="1807" width="14.140625" style="59" bestFit="1" customWidth="1"/>
    <col min="1808" max="1808" width="16.85546875" style="59" bestFit="1" customWidth="1"/>
    <col min="1809" max="1809" width="9.42578125" style="59" bestFit="1" customWidth="1"/>
    <col min="1810" max="2050" width="9.140625" style="59"/>
    <col min="2051" max="2051" width="22" style="59" bestFit="1" customWidth="1"/>
    <col min="2052" max="2052" width="20.42578125" style="59" bestFit="1" customWidth="1"/>
    <col min="2053" max="2053" width="13.42578125" style="59" bestFit="1" customWidth="1"/>
    <col min="2054" max="2054" width="19.5703125" style="59" customWidth="1"/>
    <col min="2055" max="2055" width="14.85546875" style="59" bestFit="1" customWidth="1"/>
    <col min="2056" max="2056" width="12" style="59" customWidth="1"/>
    <col min="2057" max="2057" width="15.85546875" style="59" bestFit="1" customWidth="1"/>
    <col min="2058" max="2058" width="16.85546875" style="59" bestFit="1" customWidth="1"/>
    <col min="2059" max="2059" width="19.42578125" style="59" bestFit="1" customWidth="1"/>
    <col min="2060" max="2060" width="15.140625" style="59" customWidth="1"/>
    <col min="2061" max="2061" width="11.85546875" style="59" customWidth="1"/>
    <col min="2062" max="2062" width="14.42578125" style="59" customWidth="1"/>
    <col min="2063" max="2063" width="14.140625" style="59" bestFit="1" customWidth="1"/>
    <col min="2064" max="2064" width="16.85546875" style="59" bestFit="1" customWidth="1"/>
    <col min="2065" max="2065" width="9.42578125" style="59" bestFit="1" customWidth="1"/>
    <col min="2066" max="2306" width="9.140625" style="59"/>
    <col min="2307" max="2307" width="22" style="59" bestFit="1" customWidth="1"/>
    <col min="2308" max="2308" width="20.42578125" style="59" bestFit="1" customWidth="1"/>
    <col min="2309" max="2309" width="13.42578125" style="59" bestFit="1" customWidth="1"/>
    <col min="2310" max="2310" width="19.5703125" style="59" customWidth="1"/>
    <col min="2311" max="2311" width="14.85546875" style="59" bestFit="1" customWidth="1"/>
    <col min="2312" max="2312" width="12" style="59" customWidth="1"/>
    <col min="2313" max="2313" width="15.85546875" style="59" bestFit="1" customWidth="1"/>
    <col min="2314" max="2314" width="16.85546875" style="59" bestFit="1" customWidth="1"/>
    <col min="2315" max="2315" width="19.42578125" style="59" bestFit="1" customWidth="1"/>
    <col min="2316" max="2316" width="15.140625" style="59" customWidth="1"/>
    <col min="2317" max="2317" width="11.85546875" style="59" customWidth="1"/>
    <col min="2318" max="2318" width="14.42578125" style="59" customWidth="1"/>
    <col min="2319" max="2319" width="14.140625" style="59" bestFit="1" customWidth="1"/>
    <col min="2320" max="2320" width="16.85546875" style="59" bestFit="1" customWidth="1"/>
    <col min="2321" max="2321" width="9.42578125" style="59" bestFit="1" customWidth="1"/>
    <col min="2322" max="2562" width="9.140625" style="59"/>
    <col min="2563" max="2563" width="22" style="59" bestFit="1" customWidth="1"/>
    <col min="2564" max="2564" width="20.42578125" style="59" bestFit="1" customWidth="1"/>
    <col min="2565" max="2565" width="13.42578125" style="59" bestFit="1" customWidth="1"/>
    <col min="2566" max="2566" width="19.5703125" style="59" customWidth="1"/>
    <col min="2567" max="2567" width="14.85546875" style="59" bestFit="1" customWidth="1"/>
    <col min="2568" max="2568" width="12" style="59" customWidth="1"/>
    <col min="2569" max="2569" width="15.85546875" style="59" bestFit="1" customWidth="1"/>
    <col min="2570" max="2570" width="16.85546875" style="59" bestFit="1" customWidth="1"/>
    <col min="2571" max="2571" width="19.42578125" style="59" bestFit="1" customWidth="1"/>
    <col min="2572" max="2572" width="15.140625" style="59" customWidth="1"/>
    <col min="2573" max="2573" width="11.85546875" style="59" customWidth="1"/>
    <col min="2574" max="2574" width="14.42578125" style="59" customWidth="1"/>
    <col min="2575" max="2575" width="14.140625" style="59" bestFit="1" customWidth="1"/>
    <col min="2576" max="2576" width="16.85546875" style="59" bestFit="1" customWidth="1"/>
    <col min="2577" max="2577" width="9.42578125" style="59" bestFit="1" customWidth="1"/>
    <col min="2578" max="2818" width="9.140625" style="59"/>
    <col min="2819" max="2819" width="22" style="59" bestFit="1" customWidth="1"/>
    <col min="2820" max="2820" width="20.42578125" style="59" bestFit="1" customWidth="1"/>
    <col min="2821" max="2821" width="13.42578125" style="59" bestFit="1" customWidth="1"/>
    <col min="2822" max="2822" width="19.5703125" style="59" customWidth="1"/>
    <col min="2823" max="2823" width="14.85546875" style="59" bestFit="1" customWidth="1"/>
    <col min="2824" max="2824" width="12" style="59" customWidth="1"/>
    <col min="2825" max="2825" width="15.85546875" style="59" bestFit="1" customWidth="1"/>
    <col min="2826" max="2826" width="16.85546875" style="59" bestFit="1" customWidth="1"/>
    <col min="2827" max="2827" width="19.42578125" style="59" bestFit="1" customWidth="1"/>
    <col min="2828" max="2828" width="15.140625" style="59" customWidth="1"/>
    <col min="2829" max="2829" width="11.85546875" style="59" customWidth="1"/>
    <col min="2830" max="2830" width="14.42578125" style="59" customWidth="1"/>
    <col min="2831" max="2831" width="14.140625" style="59" bestFit="1" customWidth="1"/>
    <col min="2832" max="2832" width="16.85546875" style="59" bestFit="1" customWidth="1"/>
    <col min="2833" max="2833" width="9.42578125" style="59" bestFit="1" customWidth="1"/>
    <col min="2834" max="3074" width="9.140625" style="59"/>
    <col min="3075" max="3075" width="22" style="59" bestFit="1" customWidth="1"/>
    <col min="3076" max="3076" width="20.42578125" style="59" bestFit="1" customWidth="1"/>
    <col min="3077" max="3077" width="13.42578125" style="59" bestFit="1" customWidth="1"/>
    <col min="3078" max="3078" width="19.5703125" style="59" customWidth="1"/>
    <col min="3079" max="3079" width="14.85546875" style="59" bestFit="1" customWidth="1"/>
    <col min="3080" max="3080" width="12" style="59" customWidth="1"/>
    <col min="3081" max="3081" width="15.85546875" style="59" bestFit="1" customWidth="1"/>
    <col min="3082" max="3082" width="16.85546875" style="59" bestFit="1" customWidth="1"/>
    <col min="3083" max="3083" width="19.42578125" style="59" bestFit="1" customWidth="1"/>
    <col min="3084" max="3084" width="15.140625" style="59" customWidth="1"/>
    <col min="3085" max="3085" width="11.85546875" style="59" customWidth="1"/>
    <col min="3086" max="3086" width="14.42578125" style="59" customWidth="1"/>
    <col min="3087" max="3087" width="14.140625" style="59" bestFit="1" customWidth="1"/>
    <col min="3088" max="3088" width="16.85546875" style="59" bestFit="1" customWidth="1"/>
    <col min="3089" max="3089" width="9.42578125" style="59" bestFit="1" customWidth="1"/>
    <col min="3090" max="3330" width="9.140625" style="59"/>
    <col min="3331" max="3331" width="22" style="59" bestFit="1" customWidth="1"/>
    <col min="3332" max="3332" width="20.42578125" style="59" bestFit="1" customWidth="1"/>
    <col min="3333" max="3333" width="13.42578125" style="59" bestFit="1" customWidth="1"/>
    <col min="3334" max="3334" width="19.5703125" style="59" customWidth="1"/>
    <col min="3335" max="3335" width="14.85546875" style="59" bestFit="1" customWidth="1"/>
    <col min="3336" max="3336" width="12" style="59" customWidth="1"/>
    <col min="3337" max="3337" width="15.85546875" style="59" bestFit="1" customWidth="1"/>
    <col min="3338" max="3338" width="16.85546875" style="59" bestFit="1" customWidth="1"/>
    <col min="3339" max="3339" width="19.42578125" style="59" bestFit="1" customWidth="1"/>
    <col min="3340" max="3340" width="15.140625" style="59" customWidth="1"/>
    <col min="3341" max="3341" width="11.85546875" style="59" customWidth="1"/>
    <col min="3342" max="3342" width="14.42578125" style="59" customWidth="1"/>
    <col min="3343" max="3343" width="14.140625" style="59" bestFit="1" customWidth="1"/>
    <col min="3344" max="3344" width="16.85546875" style="59" bestFit="1" customWidth="1"/>
    <col min="3345" max="3345" width="9.42578125" style="59" bestFit="1" customWidth="1"/>
    <col min="3346" max="3586" width="9.140625" style="59"/>
    <col min="3587" max="3587" width="22" style="59" bestFit="1" customWidth="1"/>
    <col min="3588" max="3588" width="20.42578125" style="59" bestFit="1" customWidth="1"/>
    <col min="3589" max="3589" width="13.42578125" style="59" bestFit="1" customWidth="1"/>
    <col min="3590" max="3590" width="19.5703125" style="59" customWidth="1"/>
    <col min="3591" max="3591" width="14.85546875" style="59" bestFit="1" customWidth="1"/>
    <col min="3592" max="3592" width="12" style="59" customWidth="1"/>
    <col min="3593" max="3593" width="15.85546875" style="59" bestFit="1" customWidth="1"/>
    <col min="3594" max="3594" width="16.85546875" style="59" bestFit="1" customWidth="1"/>
    <col min="3595" max="3595" width="19.42578125" style="59" bestFit="1" customWidth="1"/>
    <col min="3596" max="3596" width="15.140625" style="59" customWidth="1"/>
    <col min="3597" max="3597" width="11.85546875" style="59" customWidth="1"/>
    <col min="3598" max="3598" width="14.42578125" style="59" customWidth="1"/>
    <col min="3599" max="3599" width="14.140625" style="59" bestFit="1" customWidth="1"/>
    <col min="3600" max="3600" width="16.85546875" style="59" bestFit="1" customWidth="1"/>
    <col min="3601" max="3601" width="9.42578125" style="59" bestFit="1" customWidth="1"/>
    <col min="3602" max="3842" width="9.140625" style="59"/>
    <col min="3843" max="3843" width="22" style="59" bestFit="1" customWidth="1"/>
    <col min="3844" max="3844" width="20.42578125" style="59" bestFit="1" customWidth="1"/>
    <col min="3845" max="3845" width="13.42578125" style="59" bestFit="1" customWidth="1"/>
    <col min="3846" max="3846" width="19.5703125" style="59" customWidth="1"/>
    <col min="3847" max="3847" width="14.85546875" style="59" bestFit="1" customWidth="1"/>
    <col min="3848" max="3848" width="12" style="59" customWidth="1"/>
    <col min="3849" max="3849" width="15.85546875" style="59" bestFit="1" customWidth="1"/>
    <col min="3850" max="3850" width="16.85546875" style="59" bestFit="1" customWidth="1"/>
    <col min="3851" max="3851" width="19.42578125" style="59" bestFit="1" customWidth="1"/>
    <col min="3852" max="3852" width="15.140625" style="59" customWidth="1"/>
    <col min="3853" max="3853" width="11.85546875" style="59" customWidth="1"/>
    <col min="3854" max="3854" width="14.42578125" style="59" customWidth="1"/>
    <col min="3855" max="3855" width="14.140625" style="59" bestFit="1" customWidth="1"/>
    <col min="3856" max="3856" width="16.85546875" style="59" bestFit="1" customWidth="1"/>
    <col min="3857" max="3857" width="9.42578125" style="59" bestFit="1" customWidth="1"/>
    <col min="3858" max="4098" width="9.140625" style="59"/>
    <col min="4099" max="4099" width="22" style="59" bestFit="1" customWidth="1"/>
    <col min="4100" max="4100" width="20.42578125" style="59" bestFit="1" customWidth="1"/>
    <col min="4101" max="4101" width="13.42578125" style="59" bestFit="1" customWidth="1"/>
    <col min="4102" max="4102" width="19.5703125" style="59" customWidth="1"/>
    <col min="4103" max="4103" width="14.85546875" style="59" bestFit="1" customWidth="1"/>
    <col min="4104" max="4104" width="12" style="59" customWidth="1"/>
    <col min="4105" max="4105" width="15.85546875" style="59" bestFit="1" customWidth="1"/>
    <col min="4106" max="4106" width="16.85546875" style="59" bestFit="1" customWidth="1"/>
    <col min="4107" max="4107" width="19.42578125" style="59" bestFit="1" customWidth="1"/>
    <col min="4108" max="4108" width="15.140625" style="59" customWidth="1"/>
    <col min="4109" max="4109" width="11.85546875" style="59" customWidth="1"/>
    <col min="4110" max="4110" width="14.42578125" style="59" customWidth="1"/>
    <col min="4111" max="4111" width="14.140625" style="59" bestFit="1" customWidth="1"/>
    <col min="4112" max="4112" width="16.85546875" style="59" bestFit="1" customWidth="1"/>
    <col min="4113" max="4113" width="9.42578125" style="59" bestFit="1" customWidth="1"/>
    <col min="4114" max="4354" width="9.140625" style="59"/>
    <col min="4355" max="4355" width="22" style="59" bestFit="1" customWidth="1"/>
    <col min="4356" max="4356" width="20.42578125" style="59" bestFit="1" customWidth="1"/>
    <col min="4357" max="4357" width="13.42578125" style="59" bestFit="1" customWidth="1"/>
    <col min="4358" max="4358" width="19.5703125" style="59" customWidth="1"/>
    <col min="4359" max="4359" width="14.85546875" style="59" bestFit="1" customWidth="1"/>
    <col min="4360" max="4360" width="12" style="59" customWidth="1"/>
    <col min="4361" max="4361" width="15.85546875" style="59" bestFit="1" customWidth="1"/>
    <col min="4362" max="4362" width="16.85546875" style="59" bestFit="1" customWidth="1"/>
    <col min="4363" max="4363" width="19.42578125" style="59" bestFit="1" customWidth="1"/>
    <col min="4364" max="4364" width="15.140625" style="59" customWidth="1"/>
    <col min="4365" max="4365" width="11.85546875" style="59" customWidth="1"/>
    <col min="4366" max="4366" width="14.42578125" style="59" customWidth="1"/>
    <col min="4367" max="4367" width="14.140625" style="59" bestFit="1" customWidth="1"/>
    <col min="4368" max="4368" width="16.85546875" style="59" bestFit="1" customWidth="1"/>
    <col min="4369" max="4369" width="9.42578125" style="59" bestFit="1" customWidth="1"/>
    <col min="4370" max="4610" width="9.140625" style="59"/>
    <col min="4611" max="4611" width="22" style="59" bestFit="1" customWidth="1"/>
    <col min="4612" max="4612" width="20.42578125" style="59" bestFit="1" customWidth="1"/>
    <col min="4613" max="4613" width="13.42578125" style="59" bestFit="1" customWidth="1"/>
    <col min="4614" max="4614" width="19.5703125" style="59" customWidth="1"/>
    <col min="4615" max="4615" width="14.85546875" style="59" bestFit="1" customWidth="1"/>
    <col min="4616" max="4616" width="12" style="59" customWidth="1"/>
    <col min="4617" max="4617" width="15.85546875" style="59" bestFit="1" customWidth="1"/>
    <col min="4618" max="4618" width="16.85546875" style="59" bestFit="1" customWidth="1"/>
    <col min="4619" max="4619" width="19.42578125" style="59" bestFit="1" customWidth="1"/>
    <col min="4620" max="4620" width="15.140625" style="59" customWidth="1"/>
    <col min="4621" max="4621" width="11.85546875" style="59" customWidth="1"/>
    <col min="4622" max="4622" width="14.42578125" style="59" customWidth="1"/>
    <col min="4623" max="4623" width="14.140625" style="59" bestFit="1" customWidth="1"/>
    <col min="4624" max="4624" width="16.85546875" style="59" bestFit="1" customWidth="1"/>
    <col min="4625" max="4625" width="9.42578125" style="59" bestFit="1" customWidth="1"/>
    <col min="4626" max="4866" width="9.140625" style="59"/>
    <col min="4867" max="4867" width="22" style="59" bestFit="1" customWidth="1"/>
    <col min="4868" max="4868" width="20.42578125" style="59" bestFit="1" customWidth="1"/>
    <col min="4869" max="4869" width="13.42578125" style="59" bestFit="1" customWidth="1"/>
    <col min="4870" max="4870" width="19.5703125" style="59" customWidth="1"/>
    <col min="4871" max="4871" width="14.85546875" style="59" bestFit="1" customWidth="1"/>
    <col min="4872" max="4872" width="12" style="59" customWidth="1"/>
    <col min="4873" max="4873" width="15.85546875" style="59" bestFit="1" customWidth="1"/>
    <col min="4874" max="4874" width="16.85546875" style="59" bestFit="1" customWidth="1"/>
    <col min="4875" max="4875" width="19.42578125" style="59" bestFit="1" customWidth="1"/>
    <col min="4876" max="4876" width="15.140625" style="59" customWidth="1"/>
    <col min="4877" max="4877" width="11.85546875" style="59" customWidth="1"/>
    <col min="4878" max="4878" width="14.42578125" style="59" customWidth="1"/>
    <col min="4879" max="4879" width="14.140625" style="59" bestFit="1" customWidth="1"/>
    <col min="4880" max="4880" width="16.85546875" style="59" bestFit="1" customWidth="1"/>
    <col min="4881" max="4881" width="9.42578125" style="59" bestFit="1" customWidth="1"/>
    <col min="4882" max="5122" width="9.140625" style="59"/>
    <col min="5123" max="5123" width="22" style="59" bestFit="1" customWidth="1"/>
    <col min="5124" max="5124" width="20.42578125" style="59" bestFit="1" customWidth="1"/>
    <col min="5125" max="5125" width="13.42578125" style="59" bestFit="1" customWidth="1"/>
    <col min="5126" max="5126" width="19.5703125" style="59" customWidth="1"/>
    <col min="5127" max="5127" width="14.85546875" style="59" bestFit="1" customWidth="1"/>
    <col min="5128" max="5128" width="12" style="59" customWidth="1"/>
    <col min="5129" max="5129" width="15.85546875" style="59" bestFit="1" customWidth="1"/>
    <col min="5130" max="5130" width="16.85546875" style="59" bestFit="1" customWidth="1"/>
    <col min="5131" max="5131" width="19.42578125" style="59" bestFit="1" customWidth="1"/>
    <col min="5132" max="5132" width="15.140625" style="59" customWidth="1"/>
    <col min="5133" max="5133" width="11.85546875" style="59" customWidth="1"/>
    <col min="5134" max="5134" width="14.42578125" style="59" customWidth="1"/>
    <col min="5135" max="5135" width="14.140625" style="59" bestFit="1" customWidth="1"/>
    <col min="5136" max="5136" width="16.85546875" style="59" bestFit="1" customWidth="1"/>
    <col min="5137" max="5137" width="9.42578125" style="59" bestFit="1" customWidth="1"/>
    <col min="5138" max="5378" width="9.140625" style="59"/>
    <col min="5379" max="5379" width="22" style="59" bestFit="1" customWidth="1"/>
    <col min="5380" max="5380" width="20.42578125" style="59" bestFit="1" customWidth="1"/>
    <col min="5381" max="5381" width="13.42578125" style="59" bestFit="1" customWidth="1"/>
    <col min="5382" max="5382" width="19.5703125" style="59" customWidth="1"/>
    <col min="5383" max="5383" width="14.85546875" style="59" bestFit="1" customWidth="1"/>
    <col min="5384" max="5384" width="12" style="59" customWidth="1"/>
    <col min="5385" max="5385" width="15.85546875" style="59" bestFit="1" customWidth="1"/>
    <col min="5386" max="5386" width="16.85546875" style="59" bestFit="1" customWidth="1"/>
    <col min="5387" max="5387" width="19.42578125" style="59" bestFit="1" customWidth="1"/>
    <col min="5388" max="5388" width="15.140625" style="59" customWidth="1"/>
    <col min="5389" max="5389" width="11.85546875" style="59" customWidth="1"/>
    <col min="5390" max="5390" width="14.42578125" style="59" customWidth="1"/>
    <col min="5391" max="5391" width="14.140625" style="59" bestFit="1" customWidth="1"/>
    <col min="5392" max="5392" width="16.85546875" style="59" bestFit="1" customWidth="1"/>
    <col min="5393" max="5393" width="9.42578125" style="59" bestFit="1" customWidth="1"/>
    <col min="5394" max="5634" width="9.140625" style="59"/>
    <col min="5635" max="5635" width="22" style="59" bestFit="1" customWidth="1"/>
    <col min="5636" max="5636" width="20.42578125" style="59" bestFit="1" customWidth="1"/>
    <col min="5637" max="5637" width="13.42578125" style="59" bestFit="1" customWidth="1"/>
    <col min="5638" max="5638" width="19.5703125" style="59" customWidth="1"/>
    <col min="5639" max="5639" width="14.85546875" style="59" bestFit="1" customWidth="1"/>
    <col min="5640" max="5640" width="12" style="59" customWidth="1"/>
    <col min="5641" max="5641" width="15.85546875" style="59" bestFit="1" customWidth="1"/>
    <col min="5642" max="5642" width="16.85546875" style="59" bestFit="1" customWidth="1"/>
    <col min="5643" max="5643" width="19.42578125" style="59" bestFit="1" customWidth="1"/>
    <col min="5644" max="5644" width="15.140625" style="59" customWidth="1"/>
    <col min="5645" max="5645" width="11.85546875" style="59" customWidth="1"/>
    <col min="5646" max="5646" width="14.42578125" style="59" customWidth="1"/>
    <col min="5647" max="5647" width="14.140625" style="59" bestFit="1" customWidth="1"/>
    <col min="5648" max="5648" width="16.85546875" style="59" bestFit="1" customWidth="1"/>
    <col min="5649" max="5649" width="9.42578125" style="59" bestFit="1" customWidth="1"/>
    <col min="5650" max="5890" width="9.140625" style="59"/>
    <col min="5891" max="5891" width="22" style="59" bestFit="1" customWidth="1"/>
    <col min="5892" max="5892" width="20.42578125" style="59" bestFit="1" customWidth="1"/>
    <col min="5893" max="5893" width="13.42578125" style="59" bestFit="1" customWidth="1"/>
    <col min="5894" max="5894" width="19.5703125" style="59" customWidth="1"/>
    <col min="5895" max="5895" width="14.85546875" style="59" bestFit="1" customWidth="1"/>
    <col min="5896" max="5896" width="12" style="59" customWidth="1"/>
    <col min="5897" max="5897" width="15.85546875" style="59" bestFit="1" customWidth="1"/>
    <col min="5898" max="5898" width="16.85546875" style="59" bestFit="1" customWidth="1"/>
    <col min="5899" max="5899" width="19.42578125" style="59" bestFit="1" customWidth="1"/>
    <col min="5900" max="5900" width="15.140625" style="59" customWidth="1"/>
    <col min="5901" max="5901" width="11.85546875" style="59" customWidth="1"/>
    <col min="5902" max="5902" width="14.42578125" style="59" customWidth="1"/>
    <col min="5903" max="5903" width="14.140625" style="59" bestFit="1" customWidth="1"/>
    <col min="5904" max="5904" width="16.85546875" style="59" bestFit="1" customWidth="1"/>
    <col min="5905" max="5905" width="9.42578125" style="59" bestFit="1" customWidth="1"/>
    <col min="5906" max="6146" width="9.140625" style="59"/>
    <col min="6147" max="6147" width="22" style="59" bestFit="1" customWidth="1"/>
    <col min="6148" max="6148" width="20.42578125" style="59" bestFit="1" customWidth="1"/>
    <col min="6149" max="6149" width="13.42578125" style="59" bestFit="1" customWidth="1"/>
    <col min="6150" max="6150" width="19.5703125" style="59" customWidth="1"/>
    <col min="6151" max="6151" width="14.85546875" style="59" bestFit="1" customWidth="1"/>
    <col min="6152" max="6152" width="12" style="59" customWidth="1"/>
    <col min="6153" max="6153" width="15.85546875" style="59" bestFit="1" customWidth="1"/>
    <col min="6154" max="6154" width="16.85546875" style="59" bestFit="1" customWidth="1"/>
    <col min="6155" max="6155" width="19.42578125" style="59" bestFit="1" customWidth="1"/>
    <col min="6156" max="6156" width="15.140625" style="59" customWidth="1"/>
    <col min="6157" max="6157" width="11.85546875" style="59" customWidth="1"/>
    <col min="6158" max="6158" width="14.42578125" style="59" customWidth="1"/>
    <col min="6159" max="6159" width="14.140625" style="59" bestFit="1" customWidth="1"/>
    <col min="6160" max="6160" width="16.85546875" style="59" bestFit="1" customWidth="1"/>
    <col min="6161" max="6161" width="9.42578125" style="59" bestFit="1" customWidth="1"/>
    <col min="6162" max="6402" width="9.140625" style="59"/>
    <col min="6403" max="6403" width="22" style="59" bestFit="1" customWidth="1"/>
    <col min="6404" max="6404" width="20.42578125" style="59" bestFit="1" customWidth="1"/>
    <col min="6405" max="6405" width="13.42578125" style="59" bestFit="1" customWidth="1"/>
    <col min="6406" max="6406" width="19.5703125" style="59" customWidth="1"/>
    <col min="6407" max="6407" width="14.85546875" style="59" bestFit="1" customWidth="1"/>
    <col min="6408" max="6408" width="12" style="59" customWidth="1"/>
    <col min="6409" max="6409" width="15.85546875" style="59" bestFit="1" customWidth="1"/>
    <col min="6410" max="6410" width="16.85546875" style="59" bestFit="1" customWidth="1"/>
    <col min="6411" max="6411" width="19.42578125" style="59" bestFit="1" customWidth="1"/>
    <col min="6412" max="6412" width="15.140625" style="59" customWidth="1"/>
    <col min="6413" max="6413" width="11.85546875" style="59" customWidth="1"/>
    <col min="6414" max="6414" width="14.42578125" style="59" customWidth="1"/>
    <col min="6415" max="6415" width="14.140625" style="59" bestFit="1" customWidth="1"/>
    <col min="6416" max="6416" width="16.85546875" style="59" bestFit="1" customWidth="1"/>
    <col min="6417" max="6417" width="9.42578125" style="59" bestFit="1" customWidth="1"/>
    <col min="6418" max="6658" width="9.140625" style="59"/>
    <col min="6659" max="6659" width="22" style="59" bestFit="1" customWidth="1"/>
    <col min="6660" max="6660" width="20.42578125" style="59" bestFit="1" customWidth="1"/>
    <col min="6661" max="6661" width="13.42578125" style="59" bestFit="1" customWidth="1"/>
    <col min="6662" max="6662" width="19.5703125" style="59" customWidth="1"/>
    <col min="6663" max="6663" width="14.85546875" style="59" bestFit="1" customWidth="1"/>
    <col min="6664" max="6664" width="12" style="59" customWidth="1"/>
    <col min="6665" max="6665" width="15.85546875" style="59" bestFit="1" customWidth="1"/>
    <col min="6666" max="6666" width="16.85546875" style="59" bestFit="1" customWidth="1"/>
    <col min="6667" max="6667" width="19.42578125" style="59" bestFit="1" customWidth="1"/>
    <col min="6668" max="6668" width="15.140625" style="59" customWidth="1"/>
    <col min="6669" max="6669" width="11.85546875" style="59" customWidth="1"/>
    <col min="6670" max="6670" width="14.42578125" style="59" customWidth="1"/>
    <col min="6671" max="6671" width="14.140625" style="59" bestFit="1" customWidth="1"/>
    <col min="6672" max="6672" width="16.85546875" style="59" bestFit="1" customWidth="1"/>
    <col min="6673" max="6673" width="9.42578125" style="59" bestFit="1" customWidth="1"/>
    <col min="6674" max="6914" width="9.140625" style="59"/>
    <col min="6915" max="6915" width="22" style="59" bestFit="1" customWidth="1"/>
    <col min="6916" max="6916" width="20.42578125" style="59" bestFit="1" customWidth="1"/>
    <col min="6917" max="6917" width="13.42578125" style="59" bestFit="1" customWidth="1"/>
    <col min="6918" max="6918" width="19.5703125" style="59" customWidth="1"/>
    <col min="6919" max="6919" width="14.85546875" style="59" bestFit="1" customWidth="1"/>
    <col min="6920" max="6920" width="12" style="59" customWidth="1"/>
    <col min="6921" max="6921" width="15.85546875" style="59" bestFit="1" customWidth="1"/>
    <col min="6922" max="6922" width="16.85546875" style="59" bestFit="1" customWidth="1"/>
    <col min="6923" max="6923" width="19.42578125" style="59" bestFit="1" customWidth="1"/>
    <col min="6924" max="6924" width="15.140625" style="59" customWidth="1"/>
    <col min="6925" max="6925" width="11.85546875" style="59" customWidth="1"/>
    <col min="6926" max="6926" width="14.42578125" style="59" customWidth="1"/>
    <col min="6927" max="6927" width="14.140625" style="59" bestFit="1" customWidth="1"/>
    <col min="6928" max="6928" width="16.85546875" style="59" bestFit="1" customWidth="1"/>
    <col min="6929" max="6929" width="9.42578125" style="59" bestFit="1" customWidth="1"/>
    <col min="6930" max="7170" width="9.140625" style="59"/>
    <col min="7171" max="7171" width="22" style="59" bestFit="1" customWidth="1"/>
    <col min="7172" max="7172" width="20.42578125" style="59" bestFit="1" customWidth="1"/>
    <col min="7173" max="7173" width="13.42578125" style="59" bestFit="1" customWidth="1"/>
    <col min="7174" max="7174" width="19.5703125" style="59" customWidth="1"/>
    <col min="7175" max="7175" width="14.85546875" style="59" bestFit="1" customWidth="1"/>
    <col min="7176" max="7176" width="12" style="59" customWidth="1"/>
    <col min="7177" max="7177" width="15.85546875" style="59" bestFit="1" customWidth="1"/>
    <col min="7178" max="7178" width="16.85546875" style="59" bestFit="1" customWidth="1"/>
    <col min="7179" max="7179" width="19.42578125" style="59" bestFit="1" customWidth="1"/>
    <col min="7180" max="7180" width="15.140625" style="59" customWidth="1"/>
    <col min="7181" max="7181" width="11.85546875" style="59" customWidth="1"/>
    <col min="7182" max="7182" width="14.42578125" style="59" customWidth="1"/>
    <col min="7183" max="7183" width="14.140625" style="59" bestFit="1" customWidth="1"/>
    <col min="7184" max="7184" width="16.85546875" style="59" bestFit="1" customWidth="1"/>
    <col min="7185" max="7185" width="9.42578125" style="59" bestFit="1" customWidth="1"/>
    <col min="7186" max="7426" width="9.140625" style="59"/>
    <col min="7427" max="7427" width="22" style="59" bestFit="1" customWidth="1"/>
    <col min="7428" max="7428" width="20.42578125" style="59" bestFit="1" customWidth="1"/>
    <col min="7429" max="7429" width="13.42578125" style="59" bestFit="1" customWidth="1"/>
    <col min="7430" max="7430" width="19.5703125" style="59" customWidth="1"/>
    <col min="7431" max="7431" width="14.85546875" style="59" bestFit="1" customWidth="1"/>
    <col min="7432" max="7432" width="12" style="59" customWidth="1"/>
    <col min="7433" max="7433" width="15.85546875" style="59" bestFit="1" customWidth="1"/>
    <col min="7434" max="7434" width="16.85546875" style="59" bestFit="1" customWidth="1"/>
    <col min="7435" max="7435" width="19.42578125" style="59" bestFit="1" customWidth="1"/>
    <col min="7436" max="7436" width="15.140625" style="59" customWidth="1"/>
    <col min="7437" max="7437" width="11.85546875" style="59" customWidth="1"/>
    <col min="7438" max="7438" width="14.42578125" style="59" customWidth="1"/>
    <col min="7439" max="7439" width="14.140625" style="59" bestFit="1" customWidth="1"/>
    <col min="7440" max="7440" width="16.85546875" style="59" bestFit="1" customWidth="1"/>
    <col min="7441" max="7441" width="9.42578125" style="59" bestFit="1" customWidth="1"/>
    <col min="7442" max="7682" width="9.140625" style="59"/>
    <col min="7683" max="7683" width="22" style="59" bestFit="1" customWidth="1"/>
    <col min="7684" max="7684" width="20.42578125" style="59" bestFit="1" customWidth="1"/>
    <col min="7685" max="7685" width="13.42578125" style="59" bestFit="1" customWidth="1"/>
    <col min="7686" max="7686" width="19.5703125" style="59" customWidth="1"/>
    <col min="7687" max="7687" width="14.85546875" style="59" bestFit="1" customWidth="1"/>
    <col min="7688" max="7688" width="12" style="59" customWidth="1"/>
    <col min="7689" max="7689" width="15.85546875" style="59" bestFit="1" customWidth="1"/>
    <col min="7690" max="7690" width="16.85546875" style="59" bestFit="1" customWidth="1"/>
    <col min="7691" max="7691" width="19.42578125" style="59" bestFit="1" customWidth="1"/>
    <col min="7692" max="7692" width="15.140625" style="59" customWidth="1"/>
    <col min="7693" max="7693" width="11.85546875" style="59" customWidth="1"/>
    <col min="7694" max="7694" width="14.42578125" style="59" customWidth="1"/>
    <col min="7695" max="7695" width="14.140625" style="59" bestFit="1" customWidth="1"/>
    <col min="7696" max="7696" width="16.85546875" style="59" bestFit="1" customWidth="1"/>
    <col min="7697" max="7697" width="9.42578125" style="59" bestFit="1" customWidth="1"/>
    <col min="7698" max="7938" width="9.140625" style="59"/>
    <col min="7939" max="7939" width="22" style="59" bestFit="1" customWidth="1"/>
    <col min="7940" max="7940" width="20.42578125" style="59" bestFit="1" customWidth="1"/>
    <col min="7941" max="7941" width="13.42578125" style="59" bestFit="1" customWidth="1"/>
    <col min="7942" max="7942" width="19.5703125" style="59" customWidth="1"/>
    <col min="7943" max="7943" width="14.85546875" style="59" bestFit="1" customWidth="1"/>
    <col min="7944" max="7944" width="12" style="59" customWidth="1"/>
    <col min="7945" max="7945" width="15.85546875" style="59" bestFit="1" customWidth="1"/>
    <col min="7946" max="7946" width="16.85546875" style="59" bestFit="1" customWidth="1"/>
    <col min="7947" max="7947" width="19.42578125" style="59" bestFit="1" customWidth="1"/>
    <col min="7948" max="7948" width="15.140625" style="59" customWidth="1"/>
    <col min="7949" max="7949" width="11.85546875" style="59" customWidth="1"/>
    <col min="7950" max="7950" width="14.42578125" style="59" customWidth="1"/>
    <col min="7951" max="7951" width="14.140625" style="59" bestFit="1" customWidth="1"/>
    <col min="7952" max="7952" width="16.85546875" style="59" bestFit="1" customWidth="1"/>
    <col min="7953" max="7953" width="9.42578125" style="59" bestFit="1" customWidth="1"/>
    <col min="7954" max="8194" width="9.140625" style="59"/>
    <col min="8195" max="8195" width="22" style="59" bestFit="1" customWidth="1"/>
    <col min="8196" max="8196" width="20.42578125" style="59" bestFit="1" customWidth="1"/>
    <col min="8197" max="8197" width="13.42578125" style="59" bestFit="1" customWidth="1"/>
    <col min="8198" max="8198" width="19.5703125" style="59" customWidth="1"/>
    <col min="8199" max="8199" width="14.85546875" style="59" bestFit="1" customWidth="1"/>
    <col min="8200" max="8200" width="12" style="59" customWidth="1"/>
    <col min="8201" max="8201" width="15.85546875" style="59" bestFit="1" customWidth="1"/>
    <col min="8202" max="8202" width="16.85546875" style="59" bestFit="1" customWidth="1"/>
    <col min="8203" max="8203" width="19.42578125" style="59" bestFit="1" customWidth="1"/>
    <col min="8204" max="8204" width="15.140625" style="59" customWidth="1"/>
    <col min="8205" max="8205" width="11.85546875" style="59" customWidth="1"/>
    <col min="8206" max="8206" width="14.42578125" style="59" customWidth="1"/>
    <col min="8207" max="8207" width="14.140625" style="59" bestFit="1" customWidth="1"/>
    <col min="8208" max="8208" width="16.85546875" style="59" bestFit="1" customWidth="1"/>
    <col min="8209" max="8209" width="9.42578125" style="59" bestFit="1" customWidth="1"/>
    <col min="8210" max="8450" width="9.140625" style="59"/>
    <col min="8451" max="8451" width="22" style="59" bestFit="1" customWidth="1"/>
    <col min="8452" max="8452" width="20.42578125" style="59" bestFit="1" customWidth="1"/>
    <col min="8453" max="8453" width="13.42578125" style="59" bestFit="1" customWidth="1"/>
    <col min="8454" max="8454" width="19.5703125" style="59" customWidth="1"/>
    <col min="8455" max="8455" width="14.85546875" style="59" bestFit="1" customWidth="1"/>
    <col min="8456" max="8456" width="12" style="59" customWidth="1"/>
    <col min="8457" max="8457" width="15.85546875" style="59" bestFit="1" customWidth="1"/>
    <col min="8458" max="8458" width="16.85546875" style="59" bestFit="1" customWidth="1"/>
    <col min="8459" max="8459" width="19.42578125" style="59" bestFit="1" customWidth="1"/>
    <col min="8460" max="8460" width="15.140625" style="59" customWidth="1"/>
    <col min="8461" max="8461" width="11.85546875" style="59" customWidth="1"/>
    <col min="8462" max="8462" width="14.42578125" style="59" customWidth="1"/>
    <col min="8463" max="8463" width="14.140625" style="59" bestFit="1" customWidth="1"/>
    <col min="8464" max="8464" width="16.85546875" style="59" bestFit="1" customWidth="1"/>
    <col min="8465" max="8465" width="9.42578125" style="59" bestFit="1" customWidth="1"/>
    <col min="8466" max="8706" width="9.140625" style="59"/>
    <col min="8707" max="8707" width="22" style="59" bestFit="1" customWidth="1"/>
    <col min="8708" max="8708" width="20.42578125" style="59" bestFit="1" customWidth="1"/>
    <col min="8709" max="8709" width="13.42578125" style="59" bestFit="1" customWidth="1"/>
    <col min="8710" max="8710" width="19.5703125" style="59" customWidth="1"/>
    <col min="8711" max="8711" width="14.85546875" style="59" bestFit="1" customWidth="1"/>
    <col min="8712" max="8712" width="12" style="59" customWidth="1"/>
    <col min="8713" max="8713" width="15.85546875" style="59" bestFit="1" customWidth="1"/>
    <col min="8714" max="8714" width="16.85546875" style="59" bestFit="1" customWidth="1"/>
    <col min="8715" max="8715" width="19.42578125" style="59" bestFit="1" customWidth="1"/>
    <col min="8716" max="8716" width="15.140625" style="59" customWidth="1"/>
    <col min="8717" max="8717" width="11.85546875" style="59" customWidth="1"/>
    <col min="8718" max="8718" width="14.42578125" style="59" customWidth="1"/>
    <col min="8719" max="8719" width="14.140625" style="59" bestFit="1" customWidth="1"/>
    <col min="8720" max="8720" width="16.85546875" style="59" bestFit="1" customWidth="1"/>
    <col min="8721" max="8721" width="9.42578125" style="59" bestFit="1" customWidth="1"/>
    <col min="8722" max="8962" width="9.140625" style="59"/>
    <col min="8963" max="8963" width="22" style="59" bestFit="1" customWidth="1"/>
    <col min="8964" max="8964" width="20.42578125" style="59" bestFit="1" customWidth="1"/>
    <col min="8965" max="8965" width="13.42578125" style="59" bestFit="1" customWidth="1"/>
    <col min="8966" max="8966" width="19.5703125" style="59" customWidth="1"/>
    <col min="8967" max="8967" width="14.85546875" style="59" bestFit="1" customWidth="1"/>
    <col min="8968" max="8968" width="12" style="59" customWidth="1"/>
    <col min="8969" max="8969" width="15.85546875" style="59" bestFit="1" customWidth="1"/>
    <col min="8970" max="8970" width="16.85546875" style="59" bestFit="1" customWidth="1"/>
    <col min="8971" max="8971" width="19.42578125" style="59" bestFit="1" customWidth="1"/>
    <col min="8972" max="8972" width="15.140625" style="59" customWidth="1"/>
    <col min="8973" max="8973" width="11.85546875" style="59" customWidth="1"/>
    <col min="8974" max="8974" width="14.42578125" style="59" customWidth="1"/>
    <col min="8975" max="8975" width="14.140625" style="59" bestFit="1" customWidth="1"/>
    <col min="8976" max="8976" width="16.85546875" style="59" bestFit="1" customWidth="1"/>
    <col min="8977" max="8977" width="9.42578125" style="59" bestFit="1" customWidth="1"/>
    <col min="8978" max="9218" width="9.140625" style="59"/>
    <col min="9219" max="9219" width="22" style="59" bestFit="1" customWidth="1"/>
    <col min="9220" max="9220" width="20.42578125" style="59" bestFit="1" customWidth="1"/>
    <col min="9221" max="9221" width="13.42578125" style="59" bestFit="1" customWidth="1"/>
    <col min="9222" max="9222" width="19.5703125" style="59" customWidth="1"/>
    <col min="9223" max="9223" width="14.85546875" style="59" bestFit="1" customWidth="1"/>
    <col min="9224" max="9224" width="12" style="59" customWidth="1"/>
    <col min="9225" max="9225" width="15.85546875" style="59" bestFit="1" customWidth="1"/>
    <col min="9226" max="9226" width="16.85546875" style="59" bestFit="1" customWidth="1"/>
    <col min="9227" max="9227" width="19.42578125" style="59" bestFit="1" customWidth="1"/>
    <col min="9228" max="9228" width="15.140625" style="59" customWidth="1"/>
    <col min="9229" max="9229" width="11.85546875" style="59" customWidth="1"/>
    <col min="9230" max="9230" width="14.42578125" style="59" customWidth="1"/>
    <col min="9231" max="9231" width="14.140625" style="59" bestFit="1" customWidth="1"/>
    <col min="9232" max="9232" width="16.85546875" style="59" bestFit="1" customWidth="1"/>
    <col min="9233" max="9233" width="9.42578125" style="59" bestFit="1" customWidth="1"/>
    <col min="9234" max="9474" width="9.140625" style="59"/>
    <col min="9475" max="9475" width="22" style="59" bestFit="1" customWidth="1"/>
    <col min="9476" max="9476" width="20.42578125" style="59" bestFit="1" customWidth="1"/>
    <col min="9477" max="9477" width="13.42578125" style="59" bestFit="1" customWidth="1"/>
    <col min="9478" max="9478" width="19.5703125" style="59" customWidth="1"/>
    <col min="9479" max="9479" width="14.85546875" style="59" bestFit="1" customWidth="1"/>
    <col min="9480" max="9480" width="12" style="59" customWidth="1"/>
    <col min="9481" max="9481" width="15.85546875" style="59" bestFit="1" customWidth="1"/>
    <col min="9482" max="9482" width="16.85546875" style="59" bestFit="1" customWidth="1"/>
    <col min="9483" max="9483" width="19.42578125" style="59" bestFit="1" customWidth="1"/>
    <col min="9484" max="9484" width="15.140625" style="59" customWidth="1"/>
    <col min="9485" max="9485" width="11.85546875" style="59" customWidth="1"/>
    <col min="9486" max="9486" width="14.42578125" style="59" customWidth="1"/>
    <col min="9487" max="9487" width="14.140625" style="59" bestFit="1" customWidth="1"/>
    <col min="9488" max="9488" width="16.85546875" style="59" bestFit="1" customWidth="1"/>
    <col min="9489" max="9489" width="9.42578125" style="59" bestFit="1" customWidth="1"/>
    <col min="9490" max="9730" width="9.140625" style="59"/>
    <col min="9731" max="9731" width="22" style="59" bestFit="1" customWidth="1"/>
    <col min="9732" max="9732" width="20.42578125" style="59" bestFit="1" customWidth="1"/>
    <col min="9733" max="9733" width="13.42578125" style="59" bestFit="1" customWidth="1"/>
    <col min="9734" max="9734" width="19.5703125" style="59" customWidth="1"/>
    <col min="9735" max="9735" width="14.85546875" style="59" bestFit="1" customWidth="1"/>
    <col min="9736" max="9736" width="12" style="59" customWidth="1"/>
    <col min="9737" max="9737" width="15.85546875" style="59" bestFit="1" customWidth="1"/>
    <col min="9738" max="9738" width="16.85546875" style="59" bestFit="1" customWidth="1"/>
    <col min="9739" max="9739" width="19.42578125" style="59" bestFit="1" customWidth="1"/>
    <col min="9740" max="9740" width="15.140625" style="59" customWidth="1"/>
    <col min="9741" max="9741" width="11.85546875" style="59" customWidth="1"/>
    <col min="9742" max="9742" width="14.42578125" style="59" customWidth="1"/>
    <col min="9743" max="9743" width="14.140625" style="59" bestFit="1" customWidth="1"/>
    <col min="9744" max="9744" width="16.85546875" style="59" bestFit="1" customWidth="1"/>
    <col min="9745" max="9745" width="9.42578125" style="59" bestFit="1" customWidth="1"/>
    <col min="9746" max="9986" width="9.140625" style="59"/>
    <col min="9987" max="9987" width="22" style="59" bestFit="1" customWidth="1"/>
    <col min="9988" max="9988" width="20.42578125" style="59" bestFit="1" customWidth="1"/>
    <col min="9989" max="9989" width="13.42578125" style="59" bestFit="1" customWidth="1"/>
    <col min="9990" max="9990" width="19.5703125" style="59" customWidth="1"/>
    <col min="9991" max="9991" width="14.85546875" style="59" bestFit="1" customWidth="1"/>
    <col min="9992" max="9992" width="12" style="59" customWidth="1"/>
    <col min="9993" max="9993" width="15.85546875" style="59" bestFit="1" customWidth="1"/>
    <col min="9994" max="9994" width="16.85546875" style="59" bestFit="1" customWidth="1"/>
    <col min="9995" max="9995" width="19.42578125" style="59" bestFit="1" customWidth="1"/>
    <col min="9996" max="9996" width="15.140625" style="59" customWidth="1"/>
    <col min="9997" max="9997" width="11.85546875" style="59" customWidth="1"/>
    <col min="9998" max="9998" width="14.42578125" style="59" customWidth="1"/>
    <col min="9999" max="9999" width="14.140625" style="59" bestFit="1" customWidth="1"/>
    <col min="10000" max="10000" width="16.85546875" style="59" bestFit="1" customWidth="1"/>
    <col min="10001" max="10001" width="9.42578125" style="59" bestFit="1" customWidth="1"/>
    <col min="10002" max="10242" width="9.140625" style="59"/>
    <col min="10243" max="10243" width="22" style="59" bestFit="1" customWidth="1"/>
    <col min="10244" max="10244" width="20.42578125" style="59" bestFit="1" customWidth="1"/>
    <col min="10245" max="10245" width="13.42578125" style="59" bestFit="1" customWidth="1"/>
    <col min="10246" max="10246" width="19.5703125" style="59" customWidth="1"/>
    <col min="10247" max="10247" width="14.85546875" style="59" bestFit="1" customWidth="1"/>
    <col min="10248" max="10248" width="12" style="59" customWidth="1"/>
    <col min="10249" max="10249" width="15.85546875" style="59" bestFit="1" customWidth="1"/>
    <col min="10250" max="10250" width="16.85546875" style="59" bestFit="1" customWidth="1"/>
    <col min="10251" max="10251" width="19.42578125" style="59" bestFit="1" customWidth="1"/>
    <col min="10252" max="10252" width="15.140625" style="59" customWidth="1"/>
    <col min="10253" max="10253" width="11.85546875" style="59" customWidth="1"/>
    <col min="10254" max="10254" width="14.42578125" style="59" customWidth="1"/>
    <col min="10255" max="10255" width="14.140625" style="59" bestFit="1" customWidth="1"/>
    <col min="10256" max="10256" width="16.85546875" style="59" bestFit="1" customWidth="1"/>
    <col min="10257" max="10257" width="9.42578125" style="59" bestFit="1" customWidth="1"/>
    <col min="10258" max="10498" width="9.140625" style="59"/>
    <col min="10499" max="10499" width="22" style="59" bestFit="1" customWidth="1"/>
    <col min="10500" max="10500" width="20.42578125" style="59" bestFit="1" customWidth="1"/>
    <col min="10501" max="10501" width="13.42578125" style="59" bestFit="1" customWidth="1"/>
    <col min="10502" max="10502" width="19.5703125" style="59" customWidth="1"/>
    <col min="10503" max="10503" width="14.85546875" style="59" bestFit="1" customWidth="1"/>
    <col min="10504" max="10504" width="12" style="59" customWidth="1"/>
    <col min="10505" max="10505" width="15.85546875" style="59" bestFit="1" customWidth="1"/>
    <col min="10506" max="10506" width="16.85546875" style="59" bestFit="1" customWidth="1"/>
    <col min="10507" max="10507" width="19.42578125" style="59" bestFit="1" customWidth="1"/>
    <col min="10508" max="10508" width="15.140625" style="59" customWidth="1"/>
    <col min="10509" max="10509" width="11.85546875" style="59" customWidth="1"/>
    <col min="10510" max="10510" width="14.42578125" style="59" customWidth="1"/>
    <col min="10511" max="10511" width="14.140625" style="59" bestFit="1" customWidth="1"/>
    <col min="10512" max="10512" width="16.85546875" style="59" bestFit="1" customWidth="1"/>
    <col min="10513" max="10513" width="9.42578125" style="59" bestFit="1" customWidth="1"/>
    <col min="10514" max="10754" width="9.140625" style="59"/>
    <col min="10755" max="10755" width="22" style="59" bestFit="1" customWidth="1"/>
    <col min="10756" max="10756" width="20.42578125" style="59" bestFit="1" customWidth="1"/>
    <col min="10757" max="10757" width="13.42578125" style="59" bestFit="1" customWidth="1"/>
    <col min="10758" max="10758" width="19.5703125" style="59" customWidth="1"/>
    <col min="10759" max="10759" width="14.85546875" style="59" bestFit="1" customWidth="1"/>
    <col min="10760" max="10760" width="12" style="59" customWidth="1"/>
    <col min="10761" max="10761" width="15.85546875" style="59" bestFit="1" customWidth="1"/>
    <col min="10762" max="10762" width="16.85546875" style="59" bestFit="1" customWidth="1"/>
    <col min="10763" max="10763" width="19.42578125" style="59" bestFit="1" customWidth="1"/>
    <col min="10764" max="10764" width="15.140625" style="59" customWidth="1"/>
    <col min="10765" max="10765" width="11.85546875" style="59" customWidth="1"/>
    <col min="10766" max="10766" width="14.42578125" style="59" customWidth="1"/>
    <col min="10767" max="10767" width="14.140625" style="59" bestFit="1" customWidth="1"/>
    <col min="10768" max="10768" width="16.85546875" style="59" bestFit="1" customWidth="1"/>
    <col min="10769" max="10769" width="9.42578125" style="59" bestFit="1" customWidth="1"/>
    <col min="10770" max="11010" width="9.140625" style="59"/>
    <col min="11011" max="11011" width="22" style="59" bestFit="1" customWidth="1"/>
    <col min="11012" max="11012" width="20.42578125" style="59" bestFit="1" customWidth="1"/>
    <col min="11013" max="11013" width="13.42578125" style="59" bestFit="1" customWidth="1"/>
    <col min="11014" max="11014" width="19.5703125" style="59" customWidth="1"/>
    <col min="11015" max="11015" width="14.85546875" style="59" bestFit="1" customWidth="1"/>
    <col min="11016" max="11016" width="12" style="59" customWidth="1"/>
    <col min="11017" max="11017" width="15.85546875" style="59" bestFit="1" customWidth="1"/>
    <col min="11018" max="11018" width="16.85546875" style="59" bestFit="1" customWidth="1"/>
    <col min="11019" max="11019" width="19.42578125" style="59" bestFit="1" customWidth="1"/>
    <col min="11020" max="11020" width="15.140625" style="59" customWidth="1"/>
    <col min="11021" max="11021" width="11.85546875" style="59" customWidth="1"/>
    <col min="11022" max="11022" width="14.42578125" style="59" customWidth="1"/>
    <col min="11023" max="11023" width="14.140625" style="59" bestFit="1" customWidth="1"/>
    <col min="11024" max="11024" width="16.85546875" style="59" bestFit="1" customWidth="1"/>
    <col min="11025" max="11025" width="9.42578125" style="59" bestFit="1" customWidth="1"/>
    <col min="11026" max="11266" width="9.140625" style="59"/>
    <col min="11267" max="11267" width="22" style="59" bestFit="1" customWidth="1"/>
    <col min="11268" max="11268" width="20.42578125" style="59" bestFit="1" customWidth="1"/>
    <col min="11269" max="11269" width="13.42578125" style="59" bestFit="1" customWidth="1"/>
    <col min="11270" max="11270" width="19.5703125" style="59" customWidth="1"/>
    <col min="11271" max="11271" width="14.85546875" style="59" bestFit="1" customWidth="1"/>
    <col min="11272" max="11272" width="12" style="59" customWidth="1"/>
    <col min="11273" max="11273" width="15.85546875" style="59" bestFit="1" customWidth="1"/>
    <col min="11274" max="11274" width="16.85546875" style="59" bestFit="1" customWidth="1"/>
    <col min="11275" max="11275" width="19.42578125" style="59" bestFit="1" customWidth="1"/>
    <col min="11276" max="11276" width="15.140625" style="59" customWidth="1"/>
    <col min="11277" max="11277" width="11.85546875" style="59" customWidth="1"/>
    <col min="11278" max="11278" width="14.42578125" style="59" customWidth="1"/>
    <col min="11279" max="11279" width="14.140625" style="59" bestFit="1" customWidth="1"/>
    <col min="11280" max="11280" width="16.85546875" style="59" bestFit="1" customWidth="1"/>
    <col min="11281" max="11281" width="9.42578125" style="59" bestFit="1" customWidth="1"/>
    <col min="11282" max="11522" width="9.140625" style="59"/>
    <col min="11523" max="11523" width="22" style="59" bestFit="1" customWidth="1"/>
    <col min="11524" max="11524" width="20.42578125" style="59" bestFit="1" customWidth="1"/>
    <col min="11525" max="11525" width="13.42578125" style="59" bestFit="1" customWidth="1"/>
    <col min="11526" max="11526" width="19.5703125" style="59" customWidth="1"/>
    <col min="11527" max="11527" width="14.85546875" style="59" bestFit="1" customWidth="1"/>
    <col min="11528" max="11528" width="12" style="59" customWidth="1"/>
    <col min="11529" max="11529" width="15.85546875" style="59" bestFit="1" customWidth="1"/>
    <col min="11530" max="11530" width="16.85546875" style="59" bestFit="1" customWidth="1"/>
    <col min="11531" max="11531" width="19.42578125" style="59" bestFit="1" customWidth="1"/>
    <col min="11532" max="11532" width="15.140625" style="59" customWidth="1"/>
    <col min="11533" max="11533" width="11.85546875" style="59" customWidth="1"/>
    <col min="11534" max="11534" width="14.42578125" style="59" customWidth="1"/>
    <col min="11535" max="11535" width="14.140625" style="59" bestFit="1" customWidth="1"/>
    <col min="11536" max="11536" width="16.85546875" style="59" bestFit="1" customWidth="1"/>
    <col min="11537" max="11537" width="9.42578125" style="59" bestFit="1" customWidth="1"/>
    <col min="11538" max="11778" width="9.140625" style="59"/>
    <col min="11779" max="11779" width="22" style="59" bestFit="1" customWidth="1"/>
    <col min="11780" max="11780" width="20.42578125" style="59" bestFit="1" customWidth="1"/>
    <col min="11781" max="11781" width="13.42578125" style="59" bestFit="1" customWidth="1"/>
    <col min="11782" max="11782" width="19.5703125" style="59" customWidth="1"/>
    <col min="11783" max="11783" width="14.85546875" style="59" bestFit="1" customWidth="1"/>
    <col min="11784" max="11784" width="12" style="59" customWidth="1"/>
    <col min="11785" max="11785" width="15.85546875" style="59" bestFit="1" customWidth="1"/>
    <col min="11786" max="11786" width="16.85546875" style="59" bestFit="1" customWidth="1"/>
    <col min="11787" max="11787" width="19.42578125" style="59" bestFit="1" customWidth="1"/>
    <col min="11788" max="11788" width="15.140625" style="59" customWidth="1"/>
    <col min="11789" max="11789" width="11.85546875" style="59" customWidth="1"/>
    <col min="11790" max="11790" width="14.42578125" style="59" customWidth="1"/>
    <col min="11791" max="11791" width="14.140625" style="59" bestFit="1" customWidth="1"/>
    <col min="11792" max="11792" width="16.85546875" style="59" bestFit="1" customWidth="1"/>
    <col min="11793" max="11793" width="9.42578125" style="59" bestFit="1" customWidth="1"/>
    <col min="11794" max="12034" width="9.140625" style="59"/>
    <col min="12035" max="12035" width="22" style="59" bestFit="1" customWidth="1"/>
    <col min="12036" max="12036" width="20.42578125" style="59" bestFit="1" customWidth="1"/>
    <col min="12037" max="12037" width="13.42578125" style="59" bestFit="1" customWidth="1"/>
    <col min="12038" max="12038" width="19.5703125" style="59" customWidth="1"/>
    <col min="12039" max="12039" width="14.85546875" style="59" bestFit="1" customWidth="1"/>
    <col min="12040" max="12040" width="12" style="59" customWidth="1"/>
    <col min="12041" max="12041" width="15.85546875" style="59" bestFit="1" customWidth="1"/>
    <col min="12042" max="12042" width="16.85546875" style="59" bestFit="1" customWidth="1"/>
    <col min="12043" max="12043" width="19.42578125" style="59" bestFit="1" customWidth="1"/>
    <col min="12044" max="12044" width="15.140625" style="59" customWidth="1"/>
    <col min="12045" max="12045" width="11.85546875" style="59" customWidth="1"/>
    <col min="12046" max="12046" width="14.42578125" style="59" customWidth="1"/>
    <col min="12047" max="12047" width="14.140625" style="59" bestFit="1" customWidth="1"/>
    <col min="12048" max="12048" width="16.85546875" style="59" bestFit="1" customWidth="1"/>
    <col min="12049" max="12049" width="9.42578125" style="59" bestFit="1" customWidth="1"/>
    <col min="12050" max="12290" width="9.140625" style="59"/>
    <col min="12291" max="12291" width="22" style="59" bestFit="1" customWidth="1"/>
    <col min="12292" max="12292" width="20.42578125" style="59" bestFit="1" customWidth="1"/>
    <col min="12293" max="12293" width="13.42578125" style="59" bestFit="1" customWidth="1"/>
    <col min="12294" max="12294" width="19.5703125" style="59" customWidth="1"/>
    <col min="12295" max="12295" width="14.85546875" style="59" bestFit="1" customWidth="1"/>
    <col min="12296" max="12296" width="12" style="59" customWidth="1"/>
    <col min="12297" max="12297" width="15.85546875" style="59" bestFit="1" customWidth="1"/>
    <col min="12298" max="12298" width="16.85546875" style="59" bestFit="1" customWidth="1"/>
    <col min="12299" max="12299" width="19.42578125" style="59" bestFit="1" customWidth="1"/>
    <col min="12300" max="12300" width="15.140625" style="59" customWidth="1"/>
    <col min="12301" max="12301" width="11.85546875" style="59" customWidth="1"/>
    <col min="12302" max="12302" width="14.42578125" style="59" customWidth="1"/>
    <col min="12303" max="12303" width="14.140625" style="59" bestFit="1" customWidth="1"/>
    <col min="12304" max="12304" width="16.85546875" style="59" bestFit="1" customWidth="1"/>
    <col min="12305" max="12305" width="9.42578125" style="59" bestFit="1" customWidth="1"/>
    <col min="12306" max="12546" width="9.140625" style="59"/>
    <col min="12547" max="12547" width="22" style="59" bestFit="1" customWidth="1"/>
    <col min="12548" max="12548" width="20.42578125" style="59" bestFit="1" customWidth="1"/>
    <col min="12549" max="12549" width="13.42578125" style="59" bestFit="1" customWidth="1"/>
    <col min="12550" max="12550" width="19.5703125" style="59" customWidth="1"/>
    <col min="12551" max="12551" width="14.85546875" style="59" bestFit="1" customWidth="1"/>
    <col min="12552" max="12552" width="12" style="59" customWidth="1"/>
    <col min="12553" max="12553" width="15.85546875" style="59" bestFit="1" customWidth="1"/>
    <col min="12554" max="12554" width="16.85546875" style="59" bestFit="1" customWidth="1"/>
    <col min="12555" max="12555" width="19.42578125" style="59" bestFit="1" customWidth="1"/>
    <col min="12556" max="12556" width="15.140625" style="59" customWidth="1"/>
    <col min="12557" max="12557" width="11.85546875" style="59" customWidth="1"/>
    <col min="12558" max="12558" width="14.42578125" style="59" customWidth="1"/>
    <col min="12559" max="12559" width="14.140625" style="59" bestFit="1" customWidth="1"/>
    <col min="12560" max="12560" width="16.85546875" style="59" bestFit="1" customWidth="1"/>
    <col min="12561" max="12561" width="9.42578125" style="59" bestFit="1" customWidth="1"/>
    <col min="12562" max="12802" width="9.140625" style="59"/>
    <col min="12803" max="12803" width="22" style="59" bestFit="1" customWidth="1"/>
    <col min="12804" max="12804" width="20.42578125" style="59" bestFit="1" customWidth="1"/>
    <col min="12805" max="12805" width="13.42578125" style="59" bestFit="1" customWidth="1"/>
    <col min="12806" max="12806" width="19.5703125" style="59" customWidth="1"/>
    <col min="12807" max="12807" width="14.85546875" style="59" bestFit="1" customWidth="1"/>
    <col min="12808" max="12808" width="12" style="59" customWidth="1"/>
    <col min="12809" max="12809" width="15.85546875" style="59" bestFit="1" customWidth="1"/>
    <col min="12810" max="12810" width="16.85546875" style="59" bestFit="1" customWidth="1"/>
    <col min="12811" max="12811" width="19.42578125" style="59" bestFit="1" customWidth="1"/>
    <col min="12812" max="12812" width="15.140625" style="59" customWidth="1"/>
    <col min="12813" max="12813" width="11.85546875" style="59" customWidth="1"/>
    <col min="12814" max="12814" width="14.42578125" style="59" customWidth="1"/>
    <col min="12815" max="12815" width="14.140625" style="59" bestFit="1" customWidth="1"/>
    <col min="12816" max="12816" width="16.85546875" style="59" bestFit="1" customWidth="1"/>
    <col min="12817" max="12817" width="9.42578125" style="59" bestFit="1" customWidth="1"/>
    <col min="12818" max="13058" width="9.140625" style="59"/>
    <col min="13059" max="13059" width="22" style="59" bestFit="1" customWidth="1"/>
    <col min="13060" max="13060" width="20.42578125" style="59" bestFit="1" customWidth="1"/>
    <col min="13061" max="13061" width="13.42578125" style="59" bestFit="1" customWidth="1"/>
    <col min="13062" max="13062" width="19.5703125" style="59" customWidth="1"/>
    <col min="13063" max="13063" width="14.85546875" style="59" bestFit="1" customWidth="1"/>
    <col min="13064" max="13064" width="12" style="59" customWidth="1"/>
    <col min="13065" max="13065" width="15.85546875" style="59" bestFit="1" customWidth="1"/>
    <col min="13066" max="13066" width="16.85546875" style="59" bestFit="1" customWidth="1"/>
    <col min="13067" max="13067" width="19.42578125" style="59" bestFit="1" customWidth="1"/>
    <col min="13068" max="13068" width="15.140625" style="59" customWidth="1"/>
    <col min="13069" max="13069" width="11.85546875" style="59" customWidth="1"/>
    <col min="13070" max="13070" width="14.42578125" style="59" customWidth="1"/>
    <col min="13071" max="13071" width="14.140625" style="59" bestFit="1" customWidth="1"/>
    <col min="13072" max="13072" width="16.85546875" style="59" bestFit="1" customWidth="1"/>
    <col min="13073" max="13073" width="9.42578125" style="59" bestFit="1" customWidth="1"/>
    <col min="13074" max="13314" width="9.140625" style="59"/>
    <col min="13315" max="13315" width="22" style="59" bestFit="1" customWidth="1"/>
    <col min="13316" max="13316" width="20.42578125" style="59" bestFit="1" customWidth="1"/>
    <col min="13317" max="13317" width="13.42578125" style="59" bestFit="1" customWidth="1"/>
    <col min="13318" max="13318" width="19.5703125" style="59" customWidth="1"/>
    <col min="13319" max="13319" width="14.85546875" style="59" bestFit="1" customWidth="1"/>
    <col min="13320" max="13320" width="12" style="59" customWidth="1"/>
    <col min="13321" max="13321" width="15.85546875" style="59" bestFit="1" customWidth="1"/>
    <col min="13322" max="13322" width="16.85546875" style="59" bestFit="1" customWidth="1"/>
    <col min="13323" max="13323" width="19.42578125" style="59" bestFit="1" customWidth="1"/>
    <col min="13324" max="13324" width="15.140625" style="59" customWidth="1"/>
    <col min="13325" max="13325" width="11.85546875" style="59" customWidth="1"/>
    <col min="13326" max="13326" width="14.42578125" style="59" customWidth="1"/>
    <col min="13327" max="13327" width="14.140625" style="59" bestFit="1" customWidth="1"/>
    <col min="13328" max="13328" width="16.85546875" style="59" bestFit="1" customWidth="1"/>
    <col min="13329" max="13329" width="9.42578125" style="59" bestFit="1" customWidth="1"/>
    <col min="13330" max="13570" width="9.140625" style="59"/>
    <col min="13571" max="13571" width="22" style="59" bestFit="1" customWidth="1"/>
    <col min="13572" max="13572" width="20.42578125" style="59" bestFit="1" customWidth="1"/>
    <col min="13573" max="13573" width="13.42578125" style="59" bestFit="1" customWidth="1"/>
    <col min="13574" max="13574" width="19.5703125" style="59" customWidth="1"/>
    <col min="13575" max="13575" width="14.85546875" style="59" bestFit="1" customWidth="1"/>
    <col min="13576" max="13576" width="12" style="59" customWidth="1"/>
    <col min="13577" max="13577" width="15.85546875" style="59" bestFit="1" customWidth="1"/>
    <col min="13578" max="13578" width="16.85546875" style="59" bestFit="1" customWidth="1"/>
    <col min="13579" max="13579" width="19.42578125" style="59" bestFit="1" customWidth="1"/>
    <col min="13580" max="13580" width="15.140625" style="59" customWidth="1"/>
    <col min="13581" max="13581" width="11.85546875" style="59" customWidth="1"/>
    <col min="13582" max="13582" width="14.42578125" style="59" customWidth="1"/>
    <col min="13583" max="13583" width="14.140625" style="59" bestFit="1" customWidth="1"/>
    <col min="13584" max="13584" width="16.85546875" style="59" bestFit="1" customWidth="1"/>
    <col min="13585" max="13585" width="9.42578125" style="59" bestFit="1" customWidth="1"/>
    <col min="13586" max="13826" width="9.140625" style="59"/>
    <col min="13827" max="13827" width="22" style="59" bestFit="1" customWidth="1"/>
    <col min="13828" max="13828" width="20.42578125" style="59" bestFit="1" customWidth="1"/>
    <col min="13829" max="13829" width="13.42578125" style="59" bestFit="1" customWidth="1"/>
    <col min="13830" max="13830" width="19.5703125" style="59" customWidth="1"/>
    <col min="13831" max="13831" width="14.85546875" style="59" bestFit="1" customWidth="1"/>
    <col min="13832" max="13832" width="12" style="59" customWidth="1"/>
    <col min="13833" max="13833" width="15.85546875" style="59" bestFit="1" customWidth="1"/>
    <col min="13834" max="13834" width="16.85546875" style="59" bestFit="1" customWidth="1"/>
    <col min="13835" max="13835" width="19.42578125" style="59" bestFit="1" customWidth="1"/>
    <col min="13836" max="13836" width="15.140625" style="59" customWidth="1"/>
    <col min="13837" max="13837" width="11.85546875" style="59" customWidth="1"/>
    <col min="13838" max="13838" width="14.42578125" style="59" customWidth="1"/>
    <col min="13839" max="13839" width="14.140625" style="59" bestFit="1" customWidth="1"/>
    <col min="13840" max="13840" width="16.85546875" style="59" bestFit="1" customWidth="1"/>
    <col min="13841" max="13841" width="9.42578125" style="59" bestFit="1" customWidth="1"/>
    <col min="13842" max="14082" width="9.140625" style="59"/>
    <col min="14083" max="14083" width="22" style="59" bestFit="1" customWidth="1"/>
    <col min="14084" max="14084" width="20.42578125" style="59" bestFit="1" customWidth="1"/>
    <col min="14085" max="14085" width="13.42578125" style="59" bestFit="1" customWidth="1"/>
    <col min="14086" max="14086" width="19.5703125" style="59" customWidth="1"/>
    <col min="14087" max="14087" width="14.85546875" style="59" bestFit="1" customWidth="1"/>
    <col min="14088" max="14088" width="12" style="59" customWidth="1"/>
    <col min="14089" max="14089" width="15.85546875" style="59" bestFit="1" customWidth="1"/>
    <col min="14090" max="14090" width="16.85546875" style="59" bestFit="1" customWidth="1"/>
    <col min="14091" max="14091" width="19.42578125" style="59" bestFit="1" customWidth="1"/>
    <col min="14092" max="14092" width="15.140625" style="59" customWidth="1"/>
    <col min="14093" max="14093" width="11.85546875" style="59" customWidth="1"/>
    <col min="14094" max="14094" width="14.42578125" style="59" customWidth="1"/>
    <col min="14095" max="14095" width="14.140625" style="59" bestFit="1" customWidth="1"/>
    <col min="14096" max="14096" width="16.85546875" style="59" bestFit="1" customWidth="1"/>
    <col min="14097" max="14097" width="9.42578125" style="59" bestFit="1" customWidth="1"/>
    <col min="14098" max="14338" width="9.140625" style="59"/>
    <col min="14339" max="14339" width="22" style="59" bestFit="1" customWidth="1"/>
    <col min="14340" max="14340" width="20.42578125" style="59" bestFit="1" customWidth="1"/>
    <col min="14341" max="14341" width="13.42578125" style="59" bestFit="1" customWidth="1"/>
    <col min="14342" max="14342" width="19.5703125" style="59" customWidth="1"/>
    <col min="14343" max="14343" width="14.85546875" style="59" bestFit="1" customWidth="1"/>
    <col min="14344" max="14344" width="12" style="59" customWidth="1"/>
    <col min="14345" max="14345" width="15.85546875" style="59" bestFit="1" customWidth="1"/>
    <col min="14346" max="14346" width="16.85546875" style="59" bestFit="1" customWidth="1"/>
    <col min="14347" max="14347" width="19.42578125" style="59" bestFit="1" customWidth="1"/>
    <col min="14348" max="14348" width="15.140625" style="59" customWidth="1"/>
    <col min="14349" max="14349" width="11.85546875" style="59" customWidth="1"/>
    <col min="14350" max="14350" width="14.42578125" style="59" customWidth="1"/>
    <col min="14351" max="14351" width="14.140625" style="59" bestFit="1" customWidth="1"/>
    <col min="14352" max="14352" width="16.85546875" style="59" bestFit="1" customWidth="1"/>
    <col min="14353" max="14353" width="9.42578125" style="59" bestFit="1" customWidth="1"/>
    <col min="14354" max="14594" width="9.140625" style="59"/>
    <col min="14595" max="14595" width="22" style="59" bestFit="1" customWidth="1"/>
    <col min="14596" max="14596" width="20.42578125" style="59" bestFit="1" customWidth="1"/>
    <col min="14597" max="14597" width="13.42578125" style="59" bestFit="1" customWidth="1"/>
    <col min="14598" max="14598" width="19.5703125" style="59" customWidth="1"/>
    <col min="14599" max="14599" width="14.85546875" style="59" bestFit="1" customWidth="1"/>
    <col min="14600" max="14600" width="12" style="59" customWidth="1"/>
    <col min="14601" max="14601" width="15.85546875" style="59" bestFit="1" customWidth="1"/>
    <col min="14602" max="14602" width="16.85546875" style="59" bestFit="1" customWidth="1"/>
    <col min="14603" max="14603" width="19.42578125" style="59" bestFit="1" customWidth="1"/>
    <col min="14604" max="14604" width="15.140625" style="59" customWidth="1"/>
    <col min="14605" max="14605" width="11.85546875" style="59" customWidth="1"/>
    <col min="14606" max="14606" width="14.42578125" style="59" customWidth="1"/>
    <col min="14607" max="14607" width="14.140625" style="59" bestFit="1" customWidth="1"/>
    <col min="14608" max="14608" width="16.85546875" style="59" bestFit="1" customWidth="1"/>
    <col min="14609" max="14609" width="9.42578125" style="59" bestFit="1" customWidth="1"/>
    <col min="14610" max="14850" width="9.140625" style="59"/>
    <col min="14851" max="14851" width="22" style="59" bestFit="1" customWidth="1"/>
    <col min="14852" max="14852" width="20.42578125" style="59" bestFit="1" customWidth="1"/>
    <col min="14853" max="14853" width="13.42578125" style="59" bestFit="1" customWidth="1"/>
    <col min="14854" max="14854" width="19.5703125" style="59" customWidth="1"/>
    <col min="14855" max="14855" width="14.85546875" style="59" bestFit="1" customWidth="1"/>
    <col min="14856" max="14856" width="12" style="59" customWidth="1"/>
    <col min="14857" max="14857" width="15.85546875" style="59" bestFit="1" customWidth="1"/>
    <col min="14858" max="14858" width="16.85546875" style="59" bestFit="1" customWidth="1"/>
    <col min="14859" max="14859" width="19.42578125" style="59" bestFit="1" customWidth="1"/>
    <col min="14860" max="14860" width="15.140625" style="59" customWidth="1"/>
    <col min="14861" max="14861" width="11.85546875" style="59" customWidth="1"/>
    <col min="14862" max="14862" width="14.42578125" style="59" customWidth="1"/>
    <col min="14863" max="14863" width="14.140625" style="59" bestFit="1" customWidth="1"/>
    <col min="14864" max="14864" width="16.85546875" style="59" bestFit="1" customWidth="1"/>
    <col min="14865" max="14865" width="9.42578125" style="59" bestFit="1" customWidth="1"/>
    <col min="14866" max="15106" width="9.140625" style="59"/>
    <col min="15107" max="15107" width="22" style="59" bestFit="1" customWidth="1"/>
    <col min="15108" max="15108" width="20.42578125" style="59" bestFit="1" customWidth="1"/>
    <col min="15109" max="15109" width="13.42578125" style="59" bestFit="1" customWidth="1"/>
    <col min="15110" max="15110" width="19.5703125" style="59" customWidth="1"/>
    <col min="15111" max="15111" width="14.85546875" style="59" bestFit="1" customWidth="1"/>
    <col min="15112" max="15112" width="12" style="59" customWidth="1"/>
    <col min="15113" max="15113" width="15.85546875" style="59" bestFit="1" customWidth="1"/>
    <col min="15114" max="15114" width="16.85546875" style="59" bestFit="1" customWidth="1"/>
    <col min="15115" max="15115" width="19.42578125" style="59" bestFit="1" customWidth="1"/>
    <col min="15116" max="15116" width="15.140625" style="59" customWidth="1"/>
    <col min="15117" max="15117" width="11.85546875" style="59" customWidth="1"/>
    <col min="15118" max="15118" width="14.42578125" style="59" customWidth="1"/>
    <col min="15119" max="15119" width="14.140625" style="59" bestFit="1" customWidth="1"/>
    <col min="15120" max="15120" width="16.85546875" style="59" bestFit="1" customWidth="1"/>
    <col min="15121" max="15121" width="9.42578125" style="59" bestFit="1" customWidth="1"/>
    <col min="15122" max="15362" width="9.140625" style="59"/>
    <col min="15363" max="15363" width="22" style="59" bestFit="1" customWidth="1"/>
    <col min="15364" max="15364" width="20.42578125" style="59" bestFit="1" customWidth="1"/>
    <col min="15365" max="15365" width="13.42578125" style="59" bestFit="1" customWidth="1"/>
    <col min="15366" max="15366" width="19.5703125" style="59" customWidth="1"/>
    <col min="15367" max="15367" width="14.85546875" style="59" bestFit="1" customWidth="1"/>
    <col min="15368" max="15368" width="12" style="59" customWidth="1"/>
    <col min="15369" max="15369" width="15.85546875" style="59" bestFit="1" customWidth="1"/>
    <col min="15370" max="15370" width="16.85546875" style="59" bestFit="1" customWidth="1"/>
    <col min="15371" max="15371" width="19.42578125" style="59" bestFit="1" customWidth="1"/>
    <col min="15372" max="15372" width="15.140625" style="59" customWidth="1"/>
    <col min="15373" max="15373" width="11.85546875" style="59" customWidth="1"/>
    <col min="15374" max="15374" width="14.42578125" style="59" customWidth="1"/>
    <col min="15375" max="15375" width="14.140625" style="59" bestFit="1" customWidth="1"/>
    <col min="15376" max="15376" width="16.85546875" style="59" bestFit="1" customWidth="1"/>
    <col min="15377" max="15377" width="9.42578125" style="59" bestFit="1" customWidth="1"/>
    <col min="15378" max="15618" width="9.140625" style="59"/>
    <col min="15619" max="15619" width="22" style="59" bestFit="1" customWidth="1"/>
    <col min="15620" max="15620" width="20.42578125" style="59" bestFit="1" customWidth="1"/>
    <col min="15621" max="15621" width="13.42578125" style="59" bestFit="1" customWidth="1"/>
    <col min="15622" max="15622" width="19.5703125" style="59" customWidth="1"/>
    <col min="15623" max="15623" width="14.85546875" style="59" bestFit="1" customWidth="1"/>
    <col min="15624" max="15624" width="12" style="59" customWidth="1"/>
    <col min="15625" max="15625" width="15.85546875" style="59" bestFit="1" customWidth="1"/>
    <col min="15626" max="15626" width="16.85546875" style="59" bestFit="1" customWidth="1"/>
    <col min="15627" max="15627" width="19.42578125" style="59" bestFit="1" customWidth="1"/>
    <col min="15628" max="15628" width="15.140625" style="59" customWidth="1"/>
    <col min="15629" max="15629" width="11.85546875" style="59" customWidth="1"/>
    <col min="15630" max="15630" width="14.42578125" style="59" customWidth="1"/>
    <col min="15631" max="15631" width="14.140625" style="59" bestFit="1" customWidth="1"/>
    <col min="15632" max="15632" width="16.85546875" style="59" bestFit="1" customWidth="1"/>
    <col min="15633" max="15633" width="9.42578125" style="59" bestFit="1" customWidth="1"/>
    <col min="15634" max="15874" width="9.140625" style="59"/>
    <col min="15875" max="15875" width="22" style="59" bestFit="1" customWidth="1"/>
    <col min="15876" max="15876" width="20.42578125" style="59" bestFit="1" customWidth="1"/>
    <col min="15877" max="15877" width="13.42578125" style="59" bestFit="1" customWidth="1"/>
    <col min="15878" max="15878" width="19.5703125" style="59" customWidth="1"/>
    <col min="15879" max="15879" width="14.85546875" style="59" bestFit="1" customWidth="1"/>
    <col min="15880" max="15880" width="12" style="59" customWidth="1"/>
    <col min="15881" max="15881" width="15.85546875" style="59" bestFit="1" customWidth="1"/>
    <col min="15882" max="15882" width="16.85546875" style="59" bestFit="1" customWidth="1"/>
    <col min="15883" max="15883" width="19.42578125" style="59" bestFit="1" customWidth="1"/>
    <col min="15884" max="15884" width="15.140625" style="59" customWidth="1"/>
    <col min="15885" max="15885" width="11.85546875" style="59" customWidth="1"/>
    <col min="15886" max="15886" width="14.42578125" style="59" customWidth="1"/>
    <col min="15887" max="15887" width="14.140625" style="59" bestFit="1" customWidth="1"/>
    <col min="15888" max="15888" width="16.85546875" style="59" bestFit="1" customWidth="1"/>
    <col min="15889" max="15889" width="9.42578125" style="59" bestFit="1" customWidth="1"/>
    <col min="15890" max="16130" width="9.140625" style="59"/>
    <col min="16131" max="16131" width="22" style="59" bestFit="1" customWidth="1"/>
    <col min="16132" max="16132" width="20.42578125" style="59" bestFit="1" customWidth="1"/>
    <col min="16133" max="16133" width="13.42578125" style="59" bestFit="1" customWidth="1"/>
    <col min="16134" max="16134" width="19.5703125" style="59" customWidth="1"/>
    <col min="16135" max="16135" width="14.85546875" style="59" bestFit="1" customWidth="1"/>
    <col min="16136" max="16136" width="12" style="59" customWidth="1"/>
    <col min="16137" max="16137" width="15.85546875" style="59" bestFit="1" customWidth="1"/>
    <col min="16138" max="16138" width="16.85546875" style="59" bestFit="1" customWidth="1"/>
    <col min="16139" max="16139" width="19.42578125" style="59" bestFit="1" customWidth="1"/>
    <col min="16140" max="16140" width="15.140625" style="59" customWidth="1"/>
    <col min="16141" max="16141" width="11.85546875" style="59" customWidth="1"/>
    <col min="16142" max="16142" width="14.42578125" style="59" customWidth="1"/>
    <col min="16143" max="16143" width="14.140625" style="59" bestFit="1" customWidth="1"/>
    <col min="16144" max="16144" width="16.85546875" style="59" bestFit="1" customWidth="1"/>
    <col min="16145" max="16145" width="9.42578125" style="59" bestFit="1" customWidth="1"/>
    <col min="16146" max="16384" width="9.140625" style="59"/>
  </cols>
  <sheetData>
    <row r="1" spans="2:17" ht="15" thickBot="1"/>
    <row r="2" spans="2:17" ht="27" thickBot="1">
      <c r="C2" s="174" t="s">
        <v>151</v>
      </c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6"/>
    </row>
    <row r="6" spans="2:17" ht="30">
      <c r="C6" s="72" t="s">
        <v>50</v>
      </c>
      <c r="D6" s="71" t="s">
        <v>1</v>
      </c>
      <c r="E6" s="71" t="s">
        <v>2</v>
      </c>
      <c r="F6" s="71" t="s">
        <v>116</v>
      </c>
      <c r="G6" s="71" t="s">
        <v>3</v>
      </c>
      <c r="H6" s="73" t="s">
        <v>4</v>
      </c>
      <c r="I6" s="76" t="s">
        <v>5</v>
      </c>
      <c r="J6" s="72" t="s">
        <v>51</v>
      </c>
      <c r="K6" s="72" t="s">
        <v>36</v>
      </c>
      <c r="L6" s="71" t="s">
        <v>37</v>
      </c>
      <c r="M6" s="71" t="s">
        <v>38</v>
      </c>
      <c r="N6" s="71" t="s">
        <v>6</v>
      </c>
      <c r="O6" s="71" t="s">
        <v>7</v>
      </c>
      <c r="P6" s="71" t="s">
        <v>25</v>
      </c>
      <c r="Q6" s="71" t="s">
        <v>8</v>
      </c>
    </row>
    <row r="7" spans="2:17" ht="15">
      <c r="B7" s="59">
        <v>1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89"/>
      <c r="O7" s="89"/>
      <c r="P7" s="89"/>
      <c r="Q7" s="61">
        <f>SUM(N7:P7)</f>
        <v>0</v>
      </c>
    </row>
    <row r="8" spans="2:17" ht="15">
      <c r="B8" s="59">
        <v>2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89"/>
      <c r="O8" s="89"/>
      <c r="P8" s="89"/>
      <c r="Q8" s="61">
        <f>SUM(N8:O8)</f>
        <v>0</v>
      </c>
    </row>
    <row r="9" spans="2:17" ht="15">
      <c r="B9" s="59">
        <v>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89"/>
      <c r="O9" s="89"/>
      <c r="P9" s="89"/>
      <c r="Q9" s="61">
        <f>SUM(N9:O9)</f>
        <v>0</v>
      </c>
    </row>
    <row r="10" spans="2:17" ht="15">
      <c r="B10" s="59">
        <v>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89"/>
      <c r="O10" s="89"/>
      <c r="P10" s="89"/>
      <c r="Q10" s="61">
        <f>SUM(N10:O10)</f>
        <v>0</v>
      </c>
    </row>
    <row r="11" spans="2:17" ht="15">
      <c r="B11" s="59">
        <v>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89"/>
      <c r="O11" s="89"/>
      <c r="P11" s="89"/>
      <c r="Q11" s="61">
        <f t="shared" ref="Q11:Q13" si="0">SUM(N11:O11)</f>
        <v>0</v>
      </c>
    </row>
    <row r="12" spans="2:17" ht="15">
      <c r="B12" s="59">
        <v>6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89"/>
      <c r="O12" s="89"/>
      <c r="P12" s="89"/>
      <c r="Q12" s="61">
        <f t="shared" si="0"/>
        <v>0</v>
      </c>
    </row>
    <row r="13" spans="2:17" ht="15">
      <c r="B13" s="59">
        <v>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89"/>
      <c r="O13" s="89"/>
      <c r="P13" s="89"/>
      <c r="Q13" s="61">
        <f t="shared" si="0"/>
        <v>0</v>
      </c>
    </row>
    <row r="14" spans="2:17" ht="15">
      <c r="B14" s="59">
        <v>8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89"/>
      <c r="O14" s="89"/>
      <c r="P14" s="89"/>
      <c r="Q14" s="61">
        <f>SUM(N14:O14)</f>
        <v>0</v>
      </c>
    </row>
    <row r="15" spans="2:17" ht="15">
      <c r="C15" s="177" t="s">
        <v>9</v>
      </c>
      <c r="D15" s="178"/>
      <c r="E15" s="178"/>
      <c r="F15" s="178"/>
      <c r="G15" s="178"/>
      <c r="H15" s="178"/>
      <c r="I15" s="178"/>
      <c r="J15" s="178"/>
      <c r="K15" s="178"/>
      <c r="L15" s="178"/>
      <c r="M15" s="179"/>
      <c r="N15" s="61">
        <f>SUM(N7:N14)</f>
        <v>0</v>
      </c>
      <c r="O15" s="61">
        <f t="shared" ref="O15:P15" si="1">SUM(O7:O14)</f>
        <v>0</v>
      </c>
      <c r="P15" s="61">
        <f t="shared" si="1"/>
        <v>0</v>
      </c>
      <c r="Q15" s="61">
        <f>SUM(Q7:Q14)</f>
        <v>0</v>
      </c>
    </row>
    <row r="16" spans="2:17" ht="15">
      <c r="C16" s="177" t="s">
        <v>10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9"/>
      <c r="N16" s="62"/>
      <c r="O16" s="62"/>
      <c r="P16" s="62"/>
      <c r="Q16" s="62"/>
    </row>
    <row r="17" spans="3:17" ht="15.75" thickBot="1">
      <c r="C17" s="177" t="s">
        <v>11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9"/>
      <c r="N17" s="63">
        <f>N15+N16</f>
        <v>0</v>
      </c>
      <c r="O17" s="63">
        <f>O15+O16</f>
        <v>0</v>
      </c>
      <c r="P17" s="63"/>
      <c r="Q17" s="63">
        <f>Q15+Q16</f>
        <v>0</v>
      </c>
    </row>
    <row r="18" spans="3:17" ht="15.75" thickTop="1"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5"/>
      <c r="N18" s="65"/>
    </row>
    <row r="20" spans="3:17" ht="15">
      <c r="C20" s="66" t="s">
        <v>12</v>
      </c>
      <c r="D20" s="180"/>
      <c r="E20" s="180"/>
      <c r="F20" s="180"/>
      <c r="G20" s="67"/>
      <c r="I20" s="68"/>
      <c r="J20" s="68"/>
      <c r="L20" s="69"/>
    </row>
    <row r="21" spans="3:17" ht="15">
      <c r="C21" s="66"/>
      <c r="D21" s="181" t="s">
        <v>17</v>
      </c>
      <c r="E21" s="181"/>
      <c r="F21" s="181"/>
      <c r="I21" s="74" t="s">
        <v>13</v>
      </c>
      <c r="J21" s="70"/>
      <c r="L21" s="74" t="s">
        <v>14</v>
      </c>
    </row>
    <row r="22" spans="3:17" ht="15">
      <c r="C22" s="66"/>
      <c r="D22" s="75"/>
      <c r="E22" s="75"/>
      <c r="F22" s="75"/>
      <c r="I22" s="74"/>
      <c r="J22" s="70"/>
      <c r="L22" s="74"/>
    </row>
    <row r="23" spans="3:17" ht="15">
      <c r="C23" s="66" t="s">
        <v>15</v>
      </c>
      <c r="D23" s="180"/>
      <c r="E23" s="180"/>
      <c r="F23" s="180"/>
      <c r="G23" s="67"/>
      <c r="I23" s="68"/>
      <c r="J23" s="68"/>
      <c r="L23" s="67"/>
    </row>
    <row r="24" spans="3:17" ht="15">
      <c r="C24" s="66"/>
      <c r="D24" s="182" t="s">
        <v>18</v>
      </c>
      <c r="E24" s="182"/>
      <c r="F24" s="182"/>
      <c r="I24" s="74" t="s">
        <v>13</v>
      </c>
      <c r="J24" s="70"/>
      <c r="L24" s="74" t="s">
        <v>14</v>
      </c>
    </row>
    <row r="25" spans="3:17" ht="15">
      <c r="C25" s="66"/>
      <c r="D25" s="66"/>
      <c r="E25" s="66"/>
      <c r="F25" s="66"/>
      <c r="I25" s="74"/>
      <c r="J25" s="70"/>
      <c r="L25" s="74"/>
    </row>
    <row r="26" spans="3:17" ht="15">
      <c r="C26" s="66" t="s">
        <v>16</v>
      </c>
      <c r="D26" s="180"/>
      <c r="E26" s="180"/>
      <c r="F26" s="180"/>
      <c r="G26" s="67"/>
      <c r="I26" s="68"/>
      <c r="J26" s="68"/>
      <c r="L26" s="67"/>
    </row>
    <row r="27" spans="3:17" ht="15">
      <c r="C27" s="66"/>
      <c r="D27" s="182" t="s">
        <v>19</v>
      </c>
      <c r="E27" s="182"/>
      <c r="F27" s="182"/>
      <c r="I27" s="74" t="s">
        <v>13</v>
      </c>
      <c r="J27" s="70"/>
      <c r="L27" s="74" t="s">
        <v>14</v>
      </c>
    </row>
    <row r="28" spans="3:17">
      <c r="H28" s="70"/>
      <c r="I28" s="70"/>
      <c r="J28" s="70"/>
    </row>
  </sheetData>
  <mergeCells count="10">
    <mergeCell ref="D21:F21"/>
    <mergeCell ref="D23:F23"/>
    <mergeCell ref="D24:F24"/>
    <mergeCell ref="D26:F26"/>
    <mergeCell ref="D27:F27"/>
    <mergeCell ref="C2:Q2"/>
    <mergeCell ref="C15:M15"/>
    <mergeCell ref="C16:M16"/>
    <mergeCell ref="C17:M17"/>
    <mergeCell ref="D20:F20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2:W52"/>
  <sheetViews>
    <sheetView view="pageBreakPreview" zoomScale="55" zoomScaleNormal="55" zoomScaleSheetLayoutView="55" workbookViewId="0">
      <selection activeCell="A25" sqref="A25"/>
    </sheetView>
  </sheetViews>
  <sheetFormatPr defaultColWidth="31.28515625" defaultRowHeight="15"/>
  <cols>
    <col min="1" max="1" width="3.7109375" style="10" customWidth="1"/>
    <col min="2" max="2" width="9.140625" style="10" customWidth="1"/>
    <col min="3" max="3" width="39.85546875" style="3" bestFit="1" customWidth="1"/>
    <col min="4" max="4" width="38.85546875" style="3" bestFit="1" customWidth="1"/>
    <col min="5" max="5" width="24" style="50" customWidth="1"/>
    <col min="6" max="6" width="14" style="50" customWidth="1"/>
    <col min="7" max="7" width="16.7109375" style="51" bestFit="1" customWidth="1"/>
    <col min="8" max="8" width="11" style="50" customWidth="1"/>
    <col min="9" max="9" width="16.7109375" style="50" bestFit="1" customWidth="1"/>
    <col min="10" max="10" width="16" style="50" bestFit="1" customWidth="1"/>
    <col min="11" max="11" width="11.5703125" style="50" customWidth="1"/>
    <col min="12" max="12" width="16.28515625" style="50" bestFit="1" customWidth="1"/>
    <col min="13" max="13" width="16.28515625" style="50" customWidth="1"/>
    <col min="14" max="14" width="14.42578125" style="4" bestFit="1" customWidth="1"/>
    <col min="15" max="15" width="15" style="10" customWidth="1"/>
    <col min="16" max="16" width="28.7109375" style="10" bestFit="1" customWidth="1"/>
    <col min="17" max="17" width="24.5703125" style="10" bestFit="1" customWidth="1"/>
    <col min="18" max="18" width="23.5703125" style="10" hidden="1" customWidth="1"/>
    <col min="19" max="19" width="9.42578125" style="10" hidden="1" customWidth="1"/>
    <col min="20" max="20" width="22.42578125" style="10" hidden="1" customWidth="1"/>
    <col min="21" max="21" width="28" style="10" hidden="1" customWidth="1"/>
    <col min="22" max="22" width="15" style="10" bestFit="1" customWidth="1"/>
    <col min="23" max="256" width="31.28515625" style="10"/>
    <col min="257" max="257" width="9.140625" style="10" customWidth="1"/>
    <col min="258" max="258" width="39.85546875" style="10" bestFit="1" customWidth="1"/>
    <col min="259" max="259" width="38.85546875" style="10" bestFit="1" customWidth="1"/>
    <col min="260" max="260" width="19.140625" style="10" bestFit="1" customWidth="1"/>
    <col min="261" max="261" width="6.5703125" style="10" bestFit="1" customWidth="1"/>
    <col min="262" max="262" width="16.7109375" style="10" bestFit="1" customWidth="1"/>
    <col min="263" max="263" width="6.5703125" style="10" bestFit="1" customWidth="1"/>
    <col min="264" max="264" width="16.7109375" style="10" bestFit="1" customWidth="1"/>
    <col min="265" max="265" width="16" style="10" bestFit="1" customWidth="1"/>
    <col min="266" max="266" width="6.5703125" style="10" bestFit="1" customWidth="1"/>
    <col min="267" max="267" width="16.28515625" style="10" bestFit="1" customWidth="1"/>
    <col min="268" max="268" width="14.42578125" style="10" bestFit="1" customWidth="1"/>
    <col min="269" max="512" width="31.28515625" style="10"/>
    <col min="513" max="513" width="9.140625" style="10" customWidth="1"/>
    <col min="514" max="514" width="39.85546875" style="10" bestFit="1" customWidth="1"/>
    <col min="515" max="515" width="38.85546875" style="10" bestFit="1" customWidth="1"/>
    <col min="516" max="516" width="19.140625" style="10" bestFit="1" customWidth="1"/>
    <col min="517" max="517" width="6.5703125" style="10" bestFit="1" customWidth="1"/>
    <col min="518" max="518" width="16.7109375" style="10" bestFit="1" customWidth="1"/>
    <col min="519" max="519" width="6.5703125" style="10" bestFit="1" customWidth="1"/>
    <col min="520" max="520" width="16.7109375" style="10" bestFit="1" customWidth="1"/>
    <col min="521" max="521" width="16" style="10" bestFit="1" customWidth="1"/>
    <col min="522" max="522" width="6.5703125" style="10" bestFit="1" customWidth="1"/>
    <col min="523" max="523" width="16.28515625" style="10" bestFit="1" customWidth="1"/>
    <col min="524" max="524" width="14.42578125" style="10" bestFit="1" customWidth="1"/>
    <col min="525" max="768" width="31.28515625" style="10"/>
    <col min="769" max="769" width="9.140625" style="10" customWidth="1"/>
    <col min="770" max="770" width="39.85546875" style="10" bestFit="1" customWidth="1"/>
    <col min="771" max="771" width="38.85546875" style="10" bestFit="1" customWidth="1"/>
    <col min="772" max="772" width="19.140625" style="10" bestFit="1" customWidth="1"/>
    <col min="773" max="773" width="6.5703125" style="10" bestFit="1" customWidth="1"/>
    <col min="774" max="774" width="16.7109375" style="10" bestFit="1" customWidth="1"/>
    <col min="775" max="775" width="6.5703125" style="10" bestFit="1" customWidth="1"/>
    <col min="776" max="776" width="16.7109375" style="10" bestFit="1" customWidth="1"/>
    <col min="777" max="777" width="16" style="10" bestFit="1" customWidth="1"/>
    <col min="778" max="778" width="6.5703125" style="10" bestFit="1" customWidth="1"/>
    <col min="779" max="779" width="16.28515625" style="10" bestFit="1" customWidth="1"/>
    <col min="780" max="780" width="14.42578125" style="10" bestFit="1" customWidth="1"/>
    <col min="781" max="1024" width="31.28515625" style="10"/>
    <col min="1025" max="1025" width="9.140625" style="10" customWidth="1"/>
    <col min="1026" max="1026" width="39.85546875" style="10" bestFit="1" customWidth="1"/>
    <col min="1027" max="1027" width="38.85546875" style="10" bestFit="1" customWidth="1"/>
    <col min="1028" max="1028" width="19.140625" style="10" bestFit="1" customWidth="1"/>
    <col min="1029" max="1029" width="6.5703125" style="10" bestFit="1" customWidth="1"/>
    <col min="1030" max="1030" width="16.7109375" style="10" bestFit="1" customWidth="1"/>
    <col min="1031" max="1031" width="6.5703125" style="10" bestFit="1" customWidth="1"/>
    <col min="1032" max="1032" width="16.7109375" style="10" bestFit="1" customWidth="1"/>
    <col min="1033" max="1033" width="16" style="10" bestFit="1" customWidth="1"/>
    <col min="1034" max="1034" width="6.5703125" style="10" bestFit="1" customWidth="1"/>
    <col min="1035" max="1035" width="16.28515625" style="10" bestFit="1" customWidth="1"/>
    <col min="1036" max="1036" width="14.42578125" style="10" bestFit="1" customWidth="1"/>
    <col min="1037" max="1280" width="31.28515625" style="10"/>
    <col min="1281" max="1281" width="9.140625" style="10" customWidth="1"/>
    <col min="1282" max="1282" width="39.85546875" style="10" bestFit="1" customWidth="1"/>
    <col min="1283" max="1283" width="38.85546875" style="10" bestFit="1" customWidth="1"/>
    <col min="1284" max="1284" width="19.140625" style="10" bestFit="1" customWidth="1"/>
    <col min="1285" max="1285" width="6.5703125" style="10" bestFit="1" customWidth="1"/>
    <col min="1286" max="1286" width="16.7109375" style="10" bestFit="1" customWidth="1"/>
    <col min="1287" max="1287" width="6.5703125" style="10" bestFit="1" customWidth="1"/>
    <col min="1288" max="1288" width="16.7109375" style="10" bestFit="1" customWidth="1"/>
    <col min="1289" max="1289" width="16" style="10" bestFit="1" customWidth="1"/>
    <col min="1290" max="1290" width="6.5703125" style="10" bestFit="1" customWidth="1"/>
    <col min="1291" max="1291" width="16.28515625" style="10" bestFit="1" customWidth="1"/>
    <col min="1292" max="1292" width="14.42578125" style="10" bestFit="1" customWidth="1"/>
    <col min="1293" max="1536" width="31.28515625" style="10"/>
    <col min="1537" max="1537" width="9.140625" style="10" customWidth="1"/>
    <col min="1538" max="1538" width="39.85546875" style="10" bestFit="1" customWidth="1"/>
    <col min="1539" max="1539" width="38.85546875" style="10" bestFit="1" customWidth="1"/>
    <col min="1540" max="1540" width="19.140625" style="10" bestFit="1" customWidth="1"/>
    <col min="1541" max="1541" width="6.5703125" style="10" bestFit="1" customWidth="1"/>
    <col min="1542" max="1542" width="16.7109375" style="10" bestFit="1" customWidth="1"/>
    <col min="1543" max="1543" width="6.5703125" style="10" bestFit="1" customWidth="1"/>
    <col min="1544" max="1544" width="16.7109375" style="10" bestFit="1" customWidth="1"/>
    <col min="1545" max="1545" width="16" style="10" bestFit="1" customWidth="1"/>
    <col min="1546" max="1546" width="6.5703125" style="10" bestFit="1" customWidth="1"/>
    <col min="1547" max="1547" width="16.28515625" style="10" bestFit="1" customWidth="1"/>
    <col min="1548" max="1548" width="14.42578125" style="10" bestFit="1" customWidth="1"/>
    <col min="1549" max="1792" width="31.28515625" style="10"/>
    <col min="1793" max="1793" width="9.140625" style="10" customWidth="1"/>
    <col min="1794" max="1794" width="39.85546875" style="10" bestFit="1" customWidth="1"/>
    <col min="1795" max="1795" width="38.85546875" style="10" bestFit="1" customWidth="1"/>
    <col min="1796" max="1796" width="19.140625" style="10" bestFit="1" customWidth="1"/>
    <col min="1797" max="1797" width="6.5703125" style="10" bestFit="1" customWidth="1"/>
    <col min="1798" max="1798" width="16.7109375" style="10" bestFit="1" customWidth="1"/>
    <col min="1799" max="1799" width="6.5703125" style="10" bestFit="1" customWidth="1"/>
    <col min="1800" max="1800" width="16.7109375" style="10" bestFit="1" customWidth="1"/>
    <col min="1801" max="1801" width="16" style="10" bestFit="1" customWidth="1"/>
    <col min="1802" max="1802" width="6.5703125" style="10" bestFit="1" customWidth="1"/>
    <col min="1803" max="1803" width="16.28515625" style="10" bestFit="1" customWidth="1"/>
    <col min="1804" max="1804" width="14.42578125" style="10" bestFit="1" customWidth="1"/>
    <col min="1805" max="2048" width="31.28515625" style="10"/>
    <col min="2049" max="2049" width="9.140625" style="10" customWidth="1"/>
    <col min="2050" max="2050" width="39.85546875" style="10" bestFit="1" customWidth="1"/>
    <col min="2051" max="2051" width="38.85546875" style="10" bestFit="1" customWidth="1"/>
    <col min="2052" max="2052" width="19.140625" style="10" bestFit="1" customWidth="1"/>
    <col min="2053" max="2053" width="6.5703125" style="10" bestFit="1" customWidth="1"/>
    <col min="2054" max="2054" width="16.7109375" style="10" bestFit="1" customWidth="1"/>
    <col min="2055" max="2055" width="6.5703125" style="10" bestFit="1" customWidth="1"/>
    <col min="2056" max="2056" width="16.7109375" style="10" bestFit="1" customWidth="1"/>
    <col min="2057" max="2057" width="16" style="10" bestFit="1" customWidth="1"/>
    <col min="2058" max="2058" width="6.5703125" style="10" bestFit="1" customWidth="1"/>
    <col min="2059" max="2059" width="16.28515625" style="10" bestFit="1" customWidth="1"/>
    <col min="2060" max="2060" width="14.42578125" style="10" bestFit="1" customWidth="1"/>
    <col min="2061" max="2304" width="31.28515625" style="10"/>
    <col min="2305" max="2305" width="9.140625" style="10" customWidth="1"/>
    <col min="2306" max="2306" width="39.85546875" style="10" bestFit="1" customWidth="1"/>
    <col min="2307" max="2307" width="38.85546875" style="10" bestFit="1" customWidth="1"/>
    <col min="2308" max="2308" width="19.140625" style="10" bestFit="1" customWidth="1"/>
    <col min="2309" max="2309" width="6.5703125" style="10" bestFit="1" customWidth="1"/>
    <col min="2310" max="2310" width="16.7109375" style="10" bestFit="1" customWidth="1"/>
    <col min="2311" max="2311" width="6.5703125" style="10" bestFit="1" customWidth="1"/>
    <col min="2312" max="2312" width="16.7109375" style="10" bestFit="1" customWidth="1"/>
    <col min="2313" max="2313" width="16" style="10" bestFit="1" customWidth="1"/>
    <col min="2314" max="2314" width="6.5703125" style="10" bestFit="1" customWidth="1"/>
    <col min="2315" max="2315" width="16.28515625" style="10" bestFit="1" customWidth="1"/>
    <col min="2316" max="2316" width="14.42578125" style="10" bestFit="1" customWidth="1"/>
    <col min="2317" max="2560" width="31.28515625" style="10"/>
    <col min="2561" max="2561" width="9.140625" style="10" customWidth="1"/>
    <col min="2562" max="2562" width="39.85546875" style="10" bestFit="1" customWidth="1"/>
    <col min="2563" max="2563" width="38.85546875" style="10" bestFit="1" customWidth="1"/>
    <col min="2564" max="2564" width="19.140625" style="10" bestFit="1" customWidth="1"/>
    <col min="2565" max="2565" width="6.5703125" style="10" bestFit="1" customWidth="1"/>
    <col min="2566" max="2566" width="16.7109375" style="10" bestFit="1" customWidth="1"/>
    <col min="2567" max="2567" width="6.5703125" style="10" bestFit="1" customWidth="1"/>
    <col min="2568" max="2568" width="16.7109375" style="10" bestFit="1" customWidth="1"/>
    <col min="2569" max="2569" width="16" style="10" bestFit="1" customWidth="1"/>
    <col min="2570" max="2570" width="6.5703125" style="10" bestFit="1" customWidth="1"/>
    <col min="2571" max="2571" width="16.28515625" style="10" bestFit="1" customWidth="1"/>
    <col min="2572" max="2572" width="14.42578125" style="10" bestFit="1" customWidth="1"/>
    <col min="2573" max="2816" width="31.28515625" style="10"/>
    <col min="2817" max="2817" width="9.140625" style="10" customWidth="1"/>
    <col min="2818" max="2818" width="39.85546875" style="10" bestFit="1" customWidth="1"/>
    <col min="2819" max="2819" width="38.85546875" style="10" bestFit="1" customWidth="1"/>
    <col min="2820" max="2820" width="19.140625" style="10" bestFit="1" customWidth="1"/>
    <col min="2821" max="2821" width="6.5703125" style="10" bestFit="1" customWidth="1"/>
    <col min="2822" max="2822" width="16.7109375" style="10" bestFit="1" customWidth="1"/>
    <col min="2823" max="2823" width="6.5703125" style="10" bestFit="1" customWidth="1"/>
    <col min="2824" max="2824" width="16.7109375" style="10" bestFit="1" customWidth="1"/>
    <col min="2825" max="2825" width="16" style="10" bestFit="1" customWidth="1"/>
    <col min="2826" max="2826" width="6.5703125" style="10" bestFit="1" customWidth="1"/>
    <col min="2827" max="2827" width="16.28515625" style="10" bestFit="1" customWidth="1"/>
    <col min="2828" max="2828" width="14.42578125" style="10" bestFit="1" customWidth="1"/>
    <col min="2829" max="3072" width="31.28515625" style="10"/>
    <col min="3073" max="3073" width="9.140625" style="10" customWidth="1"/>
    <col min="3074" max="3074" width="39.85546875" style="10" bestFit="1" customWidth="1"/>
    <col min="3075" max="3075" width="38.85546875" style="10" bestFit="1" customWidth="1"/>
    <col min="3076" max="3076" width="19.140625" style="10" bestFit="1" customWidth="1"/>
    <col min="3077" max="3077" width="6.5703125" style="10" bestFit="1" customWidth="1"/>
    <col min="3078" max="3078" width="16.7109375" style="10" bestFit="1" customWidth="1"/>
    <col min="3079" max="3079" width="6.5703125" style="10" bestFit="1" customWidth="1"/>
    <col min="3080" max="3080" width="16.7109375" style="10" bestFit="1" customWidth="1"/>
    <col min="3081" max="3081" width="16" style="10" bestFit="1" customWidth="1"/>
    <col min="3082" max="3082" width="6.5703125" style="10" bestFit="1" customWidth="1"/>
    <col min="3083" max="3083" width="16.28515625" style="10" bestFit="1" customWidth="1"/>
    <col min="3084" max="3084" width="14.42578125" style="10" bestFit="1" customWidth="1"/>
    <col min="3085" max="3328" width="31.28515625" style="10"/>
    <col min="3329" max="3329" width="9.140625" style="10" customWidth="1"/>
    <col min="3330" max="3330" width="39.85546875" style="10" bestFit="1" customWidth="1"/>
    <col min="3331" max="3331" width="38.85546875" style="10" bestFit="1" customWidth="1"/>
    <col min="3332" max="3332" width="19.140625" style="10" bestFit="1" customWidth="1"/>
    <col min="3333" max="3333" width="6.5703125" style="10" bestFit="1" customWidth="1"/>
    <col min="3334" max="3334" width="16.7109375" style="10" bestFit="1" customWidth="1"/>
    <col min="3335" max="3335" width="6.5703125" style="10" bestFit="1" customWidth="1"/>
    <col min="3336" max="3336" width="16.7109375" style="10" bestFit="1" customWidth="1"/>
    <col min="3337" max="3337" width="16" style="10" bestFit="1" customWidth="1"/>
    <col min="3338" max="3338" width="6.5703125" style="10" bestFit="1" customWidth="1"/>
    <col min="3339" max="3339" width="16.28515625" style="10" bestFit="1" customWidth="1"/>
    <col min="3340" max="3340" width="14.42578125" style="10" bestFit="1" customWidth="1"/>
    <col min="3341" max="3584" width="31.28515625" style="10"/>
    <col min="3585" max="3585" width="9.140625" style="10" customWidth="1"/>
    <col min="3586" max="3586" width="39.85546875" style="10" bestFit="1" customWidth="1"/>
    <col min="3587" max="3587" width="38.85546875" style="10" bestFit="1" customWidth="1"/>
    <col min="3588" max="3588" width="19.140625" style="10" bestFit="1" customWidth="1"/>
    <col min="3589" max="3589" width="6.5703125" style="10" bestFit="1" customWidth="1"/>
    <col min="3590" max="3590" width="16.7109375" style="10" bestFit="1" customWidth="1"/>
    <col min="3591" max="3591" width="6.5703125" style="10" bestFit="1" customWidth="1"/>
    <col min="3592" max="3592" width="16.7109375" style="10" bestFit="1" customWidth="1"/>
    <col min="3593" max="3593" width="16" style="10" bestFit="1" customWidth="1"/>
    <col min="3594" max="3594" width="6.5703125" style="10" bestFit="1" customWidth="1"/>
    <col min="3595" max="3595" width="16.28515625" style="10" bestFit="1" customWidth="1"/>
    <col min="3596" max="3596" width="14.42578125" style="10" bestFit="1" customWidth="1"/>
    <col min="3597" max="3840" width="31.28515625" style="10"/>
    <col min="3841" max="3841" width="9.140625" style="10" customWidth="1"/>
    <col min="3842" max="3842" width="39.85546875" style="10" bestFit="1" customWidth="1"/>
    <col min="3843" max="3843" width="38.85546875" style="10" bestFit="1" customWidth="1"/>
    <col min="3844" max="3844" width="19.140625" style="10" bestFit="1" customWidth="1"/>
    <col min="3845" max="3845" width="6.5703125" style="10" bestFit="1" customWidth="1"/>
    <col min="3846" max="3846" width="16.7109375" style="10" bestFit="1" customWidth="1"/>
    <col min="3847" max="3847" width="6.5703125" style="10" bestFit="1" customWidth="1"/>
    <col min="3848" max="3848" width="16.7109375" style="10" bestFit="1" customWidth="1"/>
    <col min="3849" max="3849" width="16" style="10" bestFit="1" customWidth="1"/>
    <col min="3850" max="3850" width="6.5703125" style="10" bestFit="1" customWidth="1"/>
    <col min="3851" max="3851" width="16.28515625" style="10" bestFit="1" customWidth="1"/>
    <col min="3852" max="3852" width="14.42578125" style="10" bestFit="1" customWidth="1"/>
    <col min="3853" max="4096" width="31.28515625" style="10"/>
    <col min="4097" max="4097" width="9.140625" style="10" customWidth="1"/>
    <col min="4098" max="4098" width="39.85546875" style="10" bestFit="1" customWidth="1"/>
    <col min="4099" max="4099" width="38.85546875" style="10" bestFit="1" customWidth="1"/>
    <col min="4100" max="4100" width="19.140625" style="10" bestFit="1" customWidth="1"/>
    <col min="4101" max="4101" width="6.5703125" style="10" bestFit="1" customWidth="1"/>
    <col min="4102" max="4102" width="16.7109375" style="10" bestFit="1" customWidth="1"/>
    <col min="4103" max="4103" width="6.5703125" style="10" bestFit="1" customWidth="1"/>
    <col min="4104" max="4104" width="16.7109375" style="10" bestFit="1" customWidth="1"/>
    <col min="4105" max="4105" width="16" style="10" bestFit="1" customWidth="1"/>
    <col min="4106" max="4106" width="6.5703125" style="10" bestFit="1" customWidth="1"/>
    <col min="4107" max="4107" width="16.28515625" style="10" bestFit="1" customWidth="1"/>
    <col min="4108" max="4108" width="14.42578125" style="10" bestFit="1" customWidth="1"/>
    <col min="4109" max="4352" width="31.28515625" style="10"/>
    <col min="4353" max="4353" width="9.140625" style="10" customWidth="1"/>
    <col min="4354" max="4354" width="39.85546875" style="10" bestFit="1" customWidth="1"/>
    <col min="4355" max="4355" width="38.85546875" style="10" bestFit="1" customWidth="1"/>
    <col min="4356" max="4356" width="19.140625" style="10" bestFit="1" customWidth="1"/>
    <col min="4357" max="4357" width="6.5703125" style="10" bestFit="1" customWidth="1"/>
    <col min="4358" max="4358" width="16.7109375" style="10" bestFit="1" customWidth="1"/>
    <col min="4359" max="4359" width="6.5703125" style="10" bestFit="1" customWidth="1"/>
    <col min="4360" max="4360" width="16.7109375" style="10" bestFit="1" customWidth="1"/>
    <col min="4361" max="4361" width="16" style="10" bestFit="1" customWidth="1"/>
    <col min="4362" max="4362" width="6.5703125" style="10" bestFit="1" customWidth="1"/>
    <col min="4363" max="4363" width="16.28515625" style="10" bestFit="1" customWidth="1"/>
    <col min="4364" max="4364" width="14.42578125" style="10" bestFit="1" customWidth="1"/>
    <col min="4365" max="4608" width="31.28515625" style="10"/>
    <col min="4609" max="4609" width="9.140625" style="10" customWidth="1"/>
    <col min="4610" max="4610" width="39.85546875" style="10" bestFit="1" customWidth="1"/>
    <col min="4611" max="4611" width="38.85546875" style="10" bestFit="1" customWidth="1"/>
    <col min="4612" max="4612" width="19.140625" style="10" bestFit="1" customWidth="1"/>
    <col min="4613" max="4613" width="6.5703125" style="10" bestFit="1" customWidth="1"/>
    <col min="4614" max="4614" width="16.7109375" style="10" bestFit="1" customWidth="1"/>
    <col min="4615" max="4615" width="6.5703125" style="10" bestFit="1" customWidth="1"/>
    <col min="4616" max="4616" width="16.7109375" style="10" bestFit="1" customWidth="1"/>
    <col min="4617" max="4617" width="16" style="10" bestFit="1" customWidth="1"/>
    <col min="4618" max="4618" width="6.5703125" style="10" bestFit="1" customWidth="1"/>
    <col min="4619" max="4619" width="16.28515625" style="10" bestFit="1" customWidth="1"/>
    <col min="4620" max="4620" width="14.42578125" style="10" bestFit="1" customWidth="1"/>
    <col min="4621" max="4864" width="31.28515625" style="10"/>
    <col min="4865" max="4865" width="9.140625" style="10" customWidth="1"/>
    <col min="4866" max="4866" width="39.85546875" style="10" bestFit="1" customWidth="1"/>
    <col min="4867" max="4867" width="38.85546875" style="10" bestFit="1" customWidth="1"/>
    <col min="4868" max="4868" width="19.140625" style="10" bestFit="1" customWidth="1"/>
    <col min="4869" max="4869" width="6.5703125" style="10" bestFit="1" customWidth="1"/>
    <col min="4870" max="4870" width="16.7109375" style="10" bestFit="1" customWidth="1"/>
    <col min="4871" max="4871" width="6.5703125" style="10" bestFit="1" customWidth="1"/>
    <col min="4872" max="4872" width="16.7109375" style="10" bestFit="1" customWidth="1"/>
    <col min="4873" max="4873" width="16" style="10" bestFit="1" customWidth="1"/>
    <col min="4874" max="4874" width="6.5703125" style="10" bestFit="1" customWidth="1"/>
    <col min="4875" max="4875" width="16.28515625" style="10" bestFit="1" customWidth="1"/>
    <col min="4876" max="4876" width="14.42578125" style="10" bestFit="1" customWidth="1"/>
    <col min="4877" max="5120" width="31.28515625" style="10"/>
    <col min="5121" max="5121" width="9.140625" style="10" customWidth="1"/>
    <col min="5122" max="5122" width="39.85546875" style="10" bestFit="1" customWidth="1"/>
    <col min="5123" max="5123" width="38.85546875" style="10" bestFit="1" customWidth="1"/>
    <col min="5124" max="5124" width="19.140625" style="10" bestFit="1" customWidth="1"/>
    <col min="5125" max="5125" width="6.5703125" style="10" bestFit="1" customWidth="1"/>
    <col min="5126" max="5126" width="16.7109375" style="10" bestFit="1" customWidth="1"/>
    <col min="5127" max="5127" width="6.5703125" style="10" bestFit="1" customWidth="1"/>
    <col min="5128" max="5128" width="16.7109375" style="10" bestFit="1" customWidth="1"/>
    <col min="5129" max="5129" width="16" style="10" bestFit="1" customWidth="1"/>
    <col min="5130" max="5130" width="6.5703125" style="10" bestFit="1" customWidth="1"/>
    <col min="5131" max="5131" width="16.28515625" style="10" bestFit="1" customWidth="1"/>
    <col min="5132" max="5132" width="14.42578125" style="10" bestFit="1" customWidth="1"/>
    <col min="5133" max="5376" width="31.28515625" style="10"/>
    <col min="5377" max="5377" width="9.140625" style="10" customWidth="1"/>
    <col min="5378" max="5378" width="39.85546875" style="10" bestFit="1" customWidth="1"/>
    <col min="5379" max="5379" width="38.85546875" style="10" bestFit="1" customWidth="1"/>
    <col min="5380" max="5380" width="19.140625" style="10" bestFit="1" customWidth="1"/>
    <col min="5381" max="5381" width="6.5703125" style="10" bestFit="1" customWidth="1"/>
    <col min="5382" max="5382" width="16.7109375" style="10" bestFit="1" customWidth="1"/>
    <col min="5383" max="5383" width="6.5703125" style="10" bestFit="1" customWidth="1"/>
    <col min="5384" max="5384" width="16.7109375" style="10" bestFit="1" customWidth="1"/>
    <col min="5385" max="5385" width="16" style="10" bestFit="1" customWidth="1"/>
    <col min="5386" max="5386" width="6.5703125" style="10" bestFit="1" customWidth="1"/>
    <col min="5387" max="5387" width="16.28515625" style="10" bestFit="1" customWidth="1"/>
    <col min="5388" max="5388" width="14.42578125" style="10" bestFit="1" customWidth="1"/>
    <col min="5389" max="5632" width="31.28515625" style="10"/>
    <col min="5633" max="5633" width="9.140625" style="10" customWidth="1"/>
    <col min="5634" max="5634" width="39.85546875" style="10" bestFit="1" customWidth="1"/>
    <col min="5635" max="5635" width="38.85546875" style="10" bestFit="1" customWidth="1"/>
    <col min="5636" max="5636" width="19.140625" style="10" bestFit="1" customWidth="1"/>
    <col min="5637" max="5637" width="6.5703125" style="10" bestFit="1" customWidth="1"/>
    <col min="5638" max="5638" width="16.7109375" style="10" bestFit="1" customWidth="1"/>
    <col min="5639" max="5639" width="6.5703125" style="10" bestFit="1" customWidth="1"/>
    <col min="5640" max="5640" width="16.7109375" style="10" bestFit="1" customWidth="1"/>
    <col min="5641" max="5641" width="16" style="10" bestFit="1" customWidth="1"/>
    <col min="5642" max="5642" width="6.5703125" style="10" bestFit="1" customWidth="1"/>
    <col min="5643" max="5643" width="16.28515625" style="10" bestFit="1" customWidth="1"/>
    <col min="5644" max="5644" width="14.42578125" style="10" bestFit="1" customWidth="1"/>
    <col min="5645" max="5888" width="31.28515625" style="10"/>
    <col min="5889" max="5889" width="9.140625" style="10" customWidth="1"/>
    <col min="5890" max="5890" width="39.85546875" style="10" bestFit="1" customWidth="1"/>
    <col min="5891" max="5891" width="38.85546875" style="10" bestFit="1" customWidth="1"/>
    <col min="5892" max="5892" width="19.140625" style="10" bestFit="1" customWidth="1"/>
    <col min="5893" max="5893" width="6.5703125" style="10" bestFit="1" customWidth="1"/>
    <col min="5894" max="5894" width="16.7109375" style="10" bestFit="1" customWidth="1"/>
    <col min="5895" max="5895" width="6.5703125" style="10" bestFit="1" customWidth="1"/>
    <col min="5896" max="5896" width="16.7109375" style="10" bestFit="1" customWidth="1"/>
    <col min="5897" max="5897" width="16" style="10" bestFit="1" customWidth="1"/>
    <col min="5898" max="5898" width="6.5703125" style="10" bestFit="1" customWidth="1"/>
    <col min="5899" max="5899" width="16.28515625" style="10" bestFit="1" customWidth="1"/>
    <col min="5900" max="5900" width="14.42578125" style="10" bestFit="1" customWidth="1"/>
    <col min="5901" max="6144" width="31.28515625" style="10"/>
    <col min="6145" max="6145" width="9.140625" style="10" customWidth="1"/>
    <col min="6146" max="6146" width="39.85546875" style="10" bestFit="1" customWidth="1"/>
    <col min="6147" max="6147" width="38.85546875" style="10" bestFit="1" customWidth="1"/>
    <col min="6148" max="6148" width="19.140625" style="10" bestFit="1" customWidth="1"/>
    <col min="6149" max="6149" width="6.5703125" style="10" bestFit="1" customWidth="1"/>
    <col min="6150" max="6150" width="16.7109375" style="10" bestFit="1" customWidth="1"/>
    <col min="6151" max="6151" width="6.5703125" style="10" bestFit="1" customWidth="1"/>
    <col min="6152" max="6152" width="16.7109375" style="10" bestFit="1" customWidth="1"/>
    <col min="6153" max="6153" width="16" style="10" bestFit="1" customWidth="1"/>
    <col min="6154" max="6154" width="6.5703125" style="10" bestFit="1" customWidth="1"/>
    <col min="6155" max="6155" width="16.28515625" style="10" bestFit="1" customWidth="1"/>
    <col min="6156" max="6156" width="14.42578125" style="10" bestFit="1" customWidth="1"/>
    <col min="6157" max="6400" width="31.28515625" style="10"/>
    <col min="6401" max="6401" width="9.140625" style="10" customWidth="1"/>
    <col min="6402" max="6402" width="39.85546875" style="10" bestFit="1" customWidth="1"/>
    <col min="6403" max="6403" width="38.85546875" style="10" bestFit="1" customWidth="1"/>
    <col min="6404" max="6404" width="19.140625" style="10" bestFit="1" customWidth="1"/>
    <col min="6405" max="6405" width="6.5703125" style="10" bestFit="1" customWidth="1"/>
    <col min="6406" max="6406" width="16.7109375" style="10" bestFit="1" customWidth="1"/>
    <col min="6407" max="6407" width="6.5703125" style="10" bestFit="1" customWidth="1"/>
    <col min="6408" max="6408" width="16.7109375" style="10" bestFit="1" customWidth="1"/>
    <col min="6409" max="6409" width="16" style="10" bestFit="1" customWidth="1"/>
    <col min="6410" max="6410" width="6.5703125" style="10" bestFit="1" customWidth="1"/>
    <col min="6411" max="6411" width="16.28515625" style="10" bestFit="1" customWidth="1"/>
    <col min="6412" max="6412" width="14.42578125" style="10" bestFit="1" customWidth="1"/>
    <col min="6413" max="6656" width="31.28515625" style="10"/>
    <col min="6657" max="6657" width="9.140625" style="10" customWidth="1"/>
    <col min="6658" max="6658" width="39.85546875" style="10" bestFit="1" customWidth="1"/>
    <col min="6659" max="6659" width="38.85546875" style="10" bestFit="1" customWidth="1"/>
    <col min="6660" max="6660" width="19.140625" style="10" bestFit="1" customWidth="1"/>
    <col min="6661" max="6661" width="6.5703125" style="10" bestFit="1" customWidth="1"/>
    <col min="6662" max="6662" width="16.7109375" style="10" bestFit="1" customWidth="1"/>
    <col min="6663" max="6663" width="6.5703125" style="10" bestFit="1" customWidth="1"/>
    <col min="6664" max="6664" width="16.7109375" style="10" bestFit="1" customWidth="1"/>
    <col min="6665" max="6665" width="16" style="10" bestFit="1" customWidth="1"/>
    <col min="6666" max="6666" width="6.5703125" style="10" bestFit="1" customWidth="1"/>
    <col min="6667" max="6667" width="16.28515625" style="10" bestFit="1" customWidth="1"/>
    <col min="6668" max="6668" width="14.42578125" style="10" bestFit="1" customWidth="1"/>
    <col min="6669" max="6912" width="31.28515625" style="10"/>
    <col min="6913" max="6913" width="9.140625" style="10" customWidth="1"/>
    <col min="6914" max="6914" width="39.85546875" style="10" bestFit="1" customWidth="1"/>
    <col min="6915" max="6915" width="38.85546875" style="10" bestFit="1" customWidth="1"/>
    <col min="6916" max="6916" width="19.140625" style="10" bestFit="1" customWidth="1"/>
    <col min="6917" max="6917" width="6.5703125" style="10" bestFit="1" customWidth="1"/>
    <col min="6918" max="6918" width="16.7109375" style="10" bestFit="1" customWidth="1"/>
    <col min="6919" max="6919" width="6.5703125" style="10" bestFit="1" customWidth="1"/>
    <col min="6920" max="6920" width="16.7109375" style="10" bestFit="1" customWidth="1"/>
    <col min="6921" max="6921" width="16" style="10" bestFit="1" customWidth="1"/>
    <col min="6922" max="6922" width="6.5703125" style="10" bestFit="1" customWidth="1"/>
    <col min="6923" max="6923" width="16.28515625" style="10" bestFit="1" customWidth="1"/>
    <col min="6924" max="6924" width="14.42578125" style="10" bestFit="1" customWidth="1"/>
    <col min="6925" max="7168" width="31.28515625" style="10"/>
    <col min="7169" max="7169" width="9.140625" style="10" customWidth="1"/>
    <col min="7170" max="7170" width="39.85546875" style="10" bestFit="1" customWidth="1"/>
    <col min="7171" max="7171" width="38.85546875" style="10" bestFit="1" customWidth="1"/>
    <col min="7172" max="7172" width="19.140625" style="10" bestFit="1" customWidth="1"/>
    <col min="7173" max="7173" width="6.5703125" style="10" bestFit="1" customWidth="1"/>
    <col min="7174" max="7174" width="16.7109375" style="10" bestFit="1" customWidth="1"/>
    <col min="7175" max="7175" width="6.5703125" style="10" bestFit="1" customWidth="1"/>
    <col min="7176" max="7176" width="16.7109375" style="10" bestFit="1" customWidth="1"/>
    <col min="7177" max="7177" width="16" style="10" bestFit="1" customWidth="1"/>
    <col min="7178" max="7178" width="6.5703125" style="10" bestFit="1" customWidth="1"/>
    <col min="7179" max="7179" width="16.28515625" style="10" bestFit="1" customWidth="1"/>
    <col min="7180" max="7180" width="14.42578125" style="10" bestFit="1" customWidth="1"/>
    <col min="7181" max="7424" width="31.28515625" style="10"/>
    <col min="7425" max="7425" width="9.140625" style="10" customWidth="1"/>
    <col min="7426" max="7426" width="39.85546875" style="10" bestFit="1" customWidth="1"/>
    <col min="7427" max="7427" width="38.85546875" style="10" bestFit="1" customWidth="1"/>
    <col min="7428" max="7428" width="19.140625" style="10" bestFit="1" customWidth="1"/>
    <col min="7429" max="7429" width="6.5703125" style="10" bestFit="1" customWidth="1"/>
    <col min="7430" max="7430" width="16.7109375" style="10" bestFit="1" customWidth="1"/>
    <col min="7431" max="7431" width="6.5703125" style="10" bestFit="1" customWidth="1"/>
    <col min="7432" max="7432" width="16.7109375" style="10" bestFit="1" customWidth="1"/>
    <col min="7433" max="7433" width="16" style="10" bestFit="1" customWidth="1"/>
    <col min="7434" max="7434" width="6.5703125" style="10" bestFit="1" customWidth="1"/>
    <col min="7435" max="7435" width="16.28515625" style="10" bestFit="1" customWidth="1"/>
    <col min="7436" max="7436" width="14.42578125" style="10" bestFit="1" customWidth="1"/>
    <col min="7437" max="7680" width="31.28515625" style="10"/>
    <col min="7681" max="7681" width="9.140625" style="10" customWidth="1"/>
    <col min="7682" max="7682" width="39.85546875" style="10" bestFit="1" customWidth="1"/>
    <col min="7683" max="7683" width="38.85546875" style="10" bestFit="1" customWidth="1"/>
    <col min="7684" max="7684" width="19.140625" style="10" bestFit="1" customWidth="1"/>
    <col min="7685" max="7685" width="6.5703125" style="10" bestFit="1" customWidth="1"/>
    <col min="7686" max="7686" width="16.7109375" style="10" bestFit="1" customWidth="1"/>
    <col min="7687" max="7687" width="6.5703125" style="10" bestFit="1" customWidth="1"/>
    <col min="7688" max="7688" width="16.7109375" style="10" bestFit="1" customWidth="1"/>
    <col min="7689" max="7689" width="16" style="10" bestFit="1" customWidth="1"/>
    <col min="7690" max="7690" width="6.5703125" style="10" bestFit="1" customWidth="1"/>
    <col min="7691" max="7691" width="16.28515625" style="10" bestFit="1" customWidth="1"/>
    <col min="7692" max="7692" width="14.42578125" style="10" bestFit="1" customWidth="1"/>
    <col min="7693" max="7936" width="31.28515625" style="10"/>
    <col min="7937" max="7937" width="9.140625" style="10" customWidth="1"/>
    <col min="7938" max="7938" width="39.85546875" style="10" bestFit="1" customWidth="1"/>
    <col min="7939" max="7939" width="38.85546875" style="10" bestFit="1" customWidth="1"/>
    <col min="7940" max="7940" width="19.140625" style="10" bestFit="1" customWidth="1"/>
    <col min="7941" max="7941" width="6.5703125" style="10" bestFit="1" customWidth="1"/>
    <col min="7942" max="7942" width="16.7109375" style="10" bestFit="1" customWidth="1"/>
    <col min="7943" max="7943" width="6.5703125" style="10" bestFit="1" customWidth="1"/>
    <col min="7944" max="7944" width="16.7109375" style="10" bestFit="1" customWidth="1"/>
    <col min="7945" max="7945" width="16" style="10" bestFit="1" customWidth="1"/>
    <col min="7946" max="7946" width="6.5703125" style="10" bestFit="1" customWidth="1"/>
    <col min="7947" max="7947" width="16.28515625" style="10" bestFit="1" customWidth="1"/>
    <col min="7948" max="7948" width="14.42578125" style="10" bestFit="1" customWidth="1"/>
    <col min="7949" max="8192" width="31.28515625" style="10"/>
    <col min="8193" max="8193" width="9.140625" style="10" customWidth="1"/>
    <col min="8194" max="8194" width="39.85546875" style="10" bestFit="1" customWidth="1"/>
    <col min="8195" max="8195" width="38.85546875" style="10" bestFit="1" customWidth="1"/>
    <col min="8196" max="8196" width="19.140625" style="10" bestFit="1" customWidth="1"/>
    <col min="8197" max="8197" width="6.5703125" style="10" bestFit="1" customWidth="1"/>
    <col min="8198" max="8198" width="16.7109375" style="10" bestFit="1" customWidth="1"/>
    <col min="8199" max="8199" width="6.5703125" style="10" bestFit="1" customWidth="1"/>
    <col min="8200" max="8200" width="16.7109375" style="10" bestFit="1" customWidth="1"/>
    <col min="8201" max="8201" width="16" style="10" bestFit="1" customWidth="1"/>
    <col min="8202" max="8202" width="6.5703125" style="10" bestFit="1" customWidth="1"/>
    <col min="8203" max="8203" width="16.28515625" style="10" bestFit="1" customWidth="1"/>
    <col min="8204" max="8204" width="14.42578125" style="10" bestFit="1" customWidth="1"/>
    <col min="8205" max="8448" width="31.28515625" style="10"/>
    <col min="8449" max="8449" width="9.140625" style="10" customWidth="1"/>
    <col min="8450" max="8450" width="39.85546875" style="10" bestFit="1" customWidth="1"/>
    <col min="8451" max="8451" width="38.85546875" style="10" bestFit="1" customWidth="1"/>
    <col min="8452" max="8452" width="19.140625" style="10" bestFit="1" customWidth="1"/>
    <col min="8453" max="8453" width="6.5703125" style="10" bestFit="1" customWidth="1"/>
    <col min="8454" max="8454" width="16.7109375" style="10" bestFit="1" customWidth="1"/>
    <col min="8455" max="8455" width="6.5703125" style="10" bestFit="1" customWidth="1"/>
    <col min="8456" max="8456" width="16.7109375" style="10" bestFit="1" customWidth="1"/>
    <col min="8457" max="8457" width="16" style="10" bestFit="1" customWidth="1"/>
    <col min="8458" max="8458" width="6.5703125" style="10" bestFit="1" customWidth="1"/>
    <col min="8459" max="8459" width="16.28515625" style="10" bestFit="1" customWidth="1"/>
    <col min="8460" max="8460" width="14.42578125" style="10" bestFit="1" customWidth="1"/>
    <col min="8461" max="8704" width="31.28515625" style="10"/>
    <col min="8705" max="8705" width="9.140625" style="10" customWidth="1"/>
    <col min="8706" max="8706" width="39.85546875" style="10" bestFit="1" customWidth="1"/>
    <col min="8707" max="8707" width="38.85546875" style="10" bestFit="1" customWidth="1"/>
    <col min="8708" max="8708" width="19.140625" style="10" bestFit="1" customWidth="1"/>
    <col min="8709" max="8709" width="6.5703125" style="10" bestFit="1" customWidth="1"/>
    <col min="8710" max="8710" width="16.7109375" style="10" bestFit="1" customWidth="1"/>
    <col min="8711" max="8711" width="6.5703125" style="10" bestFit="1" customWidth="1"/>
    <col min="8712" max="8712" width="16.7109375" style="10" bestFit="1" customWidth="1"/>
    <col min="8713" max="8713" width="16" style="10" bestFit="1" customWidth="1"/>
    <col min="8714" max="8714" width="6.5703125" style="10" bestFit="1" customWidth="1"/>
    <col min="8715" max="8715" width="16.28515625" style="10" bestFit="1" customWidth="1"/>
    <col min="8716" max="8716" width="14.42578125" style="10" bestFit="1" customWidth="1"/>
    <col min="8717" max="8960" width="31.28515625" style="10"/>
    <col min="8961" max="8961" width="9.140625" style="10" customWidth="1"/>
    <col min="8962" max="8962" width="39.85546875" style="10" bestFit="1" customWidth="1"/>
    <col min="8963" max="8963" width="38.85546875" style="10" bestFit="1" customWidth="1"/>
    <col min="8964" max="8964" width="19.140625" style="10" bestFit="1" customWidth="1"/>
    <col min="8965" max="8965" width="6.5703125" style="10" bestFit="1" customWidth="1"/>
    <col min="8966" max="8966" width="16.7109375" style="10" bestFit="1" customWidth="1"/>
    <col min="8967" max="8967" width="6.5703125" style="10" bestFit="1" customWidth="1"/>
    <col min="8968" max="8968" width="16.7109375" style="10" bestFit="1" customWidth="1"/>
    <col min="8969" max="8969" width="16" style="10" bestFit="1" customWidth="1"/>
    <col min="8970" max="8970" width="6.5703125" style="10" bestFit="1" customWidth="1"/>
    <col min="8971" max="8971" width="16.28515625" style="10" bestFit="1" customWidth="1"/>
    <col min="8972" max="8972" width="14.42578125" style="10" bestFit="1" customWidth="1"/>
    <col min="8973" max="9216" width="31.28515625" style="10"/>
    <col min="9217" max="9217" width="9.140625" style="10" customWidth="1"/>
    <col min="9218" max="9218" width="39.85546875" style="10" bestFit="1" customWidth="1"/>
    <col min="9219" max="9219" width="38.85546875" style="10" bestFit="1" customWidth="1"/>
    <col min="9220" max="9220" width="19.140625" style="10" bestFit="1" customWidth="1"/>
    <col min="9221" max="9221" width="6.5703125" style="10" bestFit="1" customWidth="1"/>
    <col min="9222" max="9222" width="16.7109375" style="10" bestFit="1" customWidth="1"/>
    <col min="9223" max="9223" width="6.5703125" style="10" bestFit="1" customWidth="1"/>
    <col min="9224" max="9224" width="16.7109375" style="10" bestFit="1" customWidth="1"/>
    <col min="9225" max="9225" width="16" style="10" bestFit="1" customWidth="1"/>
    <col min="9226" max="9226" width="6.5703125" style="10" bestFit="1" customWidth="1"/>
    <col min="9227" max="9227" width="16.28515625" style="10" bestFit="1" customWidth="1"/>
    <col min="9228" max="9228" width="14.42578125" style="10" bestFit="1" customWidth="1"/>
    <col min="9229" max="9472" width="31.28515625" style="10"/>
    <col min="9473" max="9473" width="9.140625" style="10" customWidth="1"/>
    <col min="9474" max="9474" width="39.85546875" style="10" bestFit="1" customWidth="1"/>
    <col min="9475" max="9475" width="38.85546875" style="10" bestFit="1" customWidth="1"/>
    <col min="9476" max="9476" width="19.140625" style="10" bestFit="1" customWidth="1"/>
    <col min="9477" max="9477" width="6.5703125" style="10" bestFit="1" customWidth="1"/>
    <col min="9478" max="9478" width="16.7109375" style="10" bestFit="1" customWidth="1"/>
    <col min="9479" max="9479" width="6.5703125" style="10" bestFit="1" customWidth="1"/>
    <col min="9480" max="9480" width="16.7109375" style="10" bestFit="1" customWidth="1"/>
    <col min="9481" max="9481" width="16" style="10" bestFit="1" customWidth="1"/>
    <col min="9482" max="9482" width="6.5703125" style="10" bestFit="1" customWidth="1"/>
    <col min="9483" max="9483" width="16.28515625" style="10" bestFit="1" customWidth="1"/>
    <col min="9484" max="9484" width="14.42578125" style="10" bestFit="1" customWidth="1"/>
    <col min="9485" max="9728" width="31.28515625" style="10"/>
    <col min="9729" max="9729" width="9.140625" style="10" customWidth="1"/>
    <col min="9730" max="9730" width="39.85546875" style="10" bestFit="1" customWidth="1"/>
    <col min="9731" max="9731" width="38.85546875" style="10" bestFit="1" customWidth="1"/>
    <col min="9732" max="9732" width="19.140625" style="10" bestFit="1" customWidth="1"/>
    <col min="9733" max="9733" width="6.5703125" style="10" bestFit="1" customWidth="1"/>
    <col min="9734" max="9734" width="16.7109375" style="10" bestFit="1" customWidth="1"/>
    <col min="9735" max="9735" width="6.5703125" style="10" bestFit="1" customWidth="1"/>
    <col min="9736" max="9736" width="16.7109375" style="10" bestFit="1" customWidth="1"/>
    <col min="9737" max="9737" width="16" style="10" bestFit="1" customWidth="1"/>
    <col min="9738" max="9738" width="6.5703125" style="10" bestFit="1" customWidth="1"/>
    <col min="9739" max="9739" width="16.28515625" style="10" bestFit="1" customWidth="1"/>
    <col min="9740" max="9740" width="14.42578125" style="10" bestFit="1" customWidth="1"/>
    <col min="9741" max="9984" width="31.28515625" style="10"/>
    <col min="9985" max="9985" width="9.140625" style="10" customWidth="1"/>
    <col min="9986" max="9986" width="39.85546875" style="10" bestFit="1" customWidth="1"/>
    <col min="9987" max="9987" width="38.85546875" style="10" bestFit="1" customWidth="1"/>
    <col min="9988" max="9988" width="19.140625" style="10" bestFit="1" customWidth="1"/>
    <col min="9989" max="9989" width="6.5703125" style="10" bestFit="1" customWidth="1"/>
    <col min="9990" max="9990" width="16.7109375" style="10" bestFit="1" customWidth="1"/>
    <col min="9991" max="9991" width="6.5703125" style="10" bestFit="1" customWidth="1"/>
    <col min="9992" max="9992" width="16.7109375" style="10" bestFit="1" customWidth="1"/>
    <col min="9993" max="9993" width="16" style="10" bestFit="1" customWidth="1"/>
    <col min="9994" max="9994" width="6.5703125" style="10" bestFit="1" customWidth="1"/>
    <col min="9995" max="9995" width="16.28515625" style="10" bestFit="1" customWidth="1"/>
    <col min="9996" max="9996" width="14.42578125" style="10" bestFit="1" customWidth="1"/>
    <col min="9997" max="10240" width="31.28515625" style="10"/>
    <col min="10241" max="10241" width="9.140625" style="10" customWidth="1"/>
    <col min="10242" max="10242" width="39.85546875" style="10" bestFit="1" customWidth="1"/>
    <col min="10243" max="10243" width="38.85546875" style="10" bestFit="1" customWidth="1"/>
    <col min="10244" max="10244" width="19.140625" style="10" bestFit="1" customWidth="1"/>
    <col min="10245" max="10245" width="6.5703125" style="10" bestFit="1" customWidth="1"/>
    <col min="10246" max="10246" width="16.7109375" style="10" bestFit="1" customWidth="1"/>
    <col min="10247" max="10247" width="6.5703125" style="10" bestFit="1" customWidth="1"/>
    <col min="10248" max="10248" width="16.7109375" style="10" bestFit="1" customWidth="1"/>
    <col min="10249" max="10249" width="16" style="10" bestFit="1" customWidth="1"/>
    <col min="10250" max="10250" width="6.5703125" style="10" bestFit="1" customWidth="1"/>
    <col min="10251" max="10251" width="16.28515625" style="10" bestFit="1" customWidth="1"/>
    <col min="10252" max="10252" width="14.42578125" style="10" bestFit="1" customWidth="1"/>
    <col min="10253" max="10496" width="31.28515625" style="10"/>
    <col min="10497" max="10497" width="9.140625" style="10" customWidth="1"/>
    <col min="10498" max="10498" width="39.85546875" style="10" bestFit="1" customWidth="1"/>
    <col min="10499" max="10499" width="38.85546875" style="10" bestFit="1" customWidth="1"/>
    <col min="10500" max="10500" width="19.140625" style="10" bestFit="1" customWidth="1"/>
    <col min="10501" max="10501" width="6.5703125" style="10" bestFit="1" customWidth="1"/>
    <col min="10502" max="10502" width="16.7109375" style="10" bestFit="1" customWidth="1"/>
    <col min="10503" max="10503" width="6.5703125" style="10" bestFit="1" customWidth="1"/>
    <col min="10504" max="10504" width="16.7109375" style="10" bestFit="1" customWidth="1"/>
    <col min="10505" max="10505" width="16" style="10" bestFit="1" customWidth="1"/>
    <col min="10506" max="10506" width="6.5703125" style="10" bestFit="1" customWidth="1"/>
    <col min="10507" max="10507" width="16.28515625" style="10" bestFit="1" customWidth="1"/>
    <col min="10508" max="10508" width="14.42578125" style="10" bestFit="1" customWidth="1"/>
    <col min="10509" max="10752" width="31.28515625" style="10"/>
    <col min="10753" max="10753" width="9.140625" style="10" customWidth="1"/>
    <col min="10754" max="10754" width="39.85546875" style="10" bestFit="1" customWidth="1"/>
    <col min="10755" max="10755" width="38.85546875" style="10" bestFit="1" customWidth="1"/>
    <col min="10756" max="10756" width="19.140625" style="10" bestFit="1" customWidth="1"/>
    <col min="10757" max="10757" width="6.5703125" style="10" bestFit="1" customWidth="1"/>
    <col min="10758" max="10758" width="16.7109375" style="10" bestFit="1" customWidth="1"/>
    <col min="10759" max="10759" width="6.5703125" style="10" bestFit="1" customWidth="1"/>
    <col min="10760" max="10760" width="16.7109375" style="10" bestFit="1" customWidth="1"/>
    <col min="10761" max="10761" width="16" style="10" bestFit="1" customWidth="1"/>
    <col min="10762" max="10762" width="6.5703125" style="10" bestFit="1" customWidth="1"/>
    <col min="10763" max="10763" width="16.28515625" style="10" bestFit="1" customWidth="1"/>
    <col min="10764" max="10764" width="14.42578125" style="10" bestFit="1" customWidth="1"/>
    <col min="10765" max="11008" width="31.28515625" style="10"/>
    <col min="11009" max="11009" width="9.140625" style="10" customWidth="1"/>
    <col min="11010" max="11010" width="39.85546875" style="10" bestFit="1" customWidth="1"/>
    <col min="11011" max="11011" width="38.85546875" style="10" bestFit="1" customWidth="1"/>
    <col min="11012" max="11012" width="19.140625" style="10" bestFit="1" customWidth="1"/>
    <col min="11013" max="11013" width="6.5703125" style="10" bestFit="1" customWidth="1"/>
    <col min="11014" max="11014" width="16.7109375" style="10" bestFit="1" customWidth="1"/>
    <col min="11015" max="11015" width="6.5703125" style="10" bestFit="1" customWidth="1"/>
    <col min="11016" max="11016" width="16.7109375" style="10" bestFit="1" customWidth="1"/>
    <col min="11017" max="11017" width="16" style="10" bestFit="1" customWidth="1"/>
    <col min="11018" max="11018" width="6.5703125" style="10" bestFit="1" customWidth="1"/>
    <col min="11019" max="11019" width="16.28515625" style="10" bestFit="1" customWidth="1"/>
    <col min="11020" max="11020" width="14.42578125" style="10" bestFit="1" customWidth="1"/>
    <col min="11021" max="11264" width="31.28515625" style="10"/>
    <col min="11265" max="11265" width="9.140625" style="10" customWidth="1"/>
    <col min="11266" max="11266" width="39.85546875" style="10" bestFit="1" customWidth="1"/>
    <col min="11267" max="11267" width="38.85546875" style="10" bestFit="1" customWidth="1"/>
    <col min="11268" max="11268" width="19.140625" style="10" bestFit="1" customWidth="1"/>
    <col min="11269" max="11269" width="6.5703125" style="10" bestFit="1" customWidth="1"/>
    <col min="11270" max="11270" width="16.7109375" style="10" bestFit="1" customWidth="1"/>
    <col min="11271" max="11271" width="6.5703125" style="10" bestFit="1" customWidth="1"/>
    <col min="11272" max="11272" width="16.7109375" style="10" bestFit="1" customWidth="1"/>
    <col min="11273" max="11273" width="16" style="10" bestFit="1" customWidth="1"/>
    <col min="11274" max="11274" width="6.5703125" style="10" bestFit="1" customWidth="1"/>
    <col min="11275" max="11275" width="16.28515625" style="10" bestFit="1" customWidth="1"/>
    <col min="11276" max="11276" width="14.42578125" style="10" bestFit="1" customWidth="1"/>
    <col min="11277" max="11520" width="31.28515625" style="10"/>
    <col min="11521" max="11521" width="9.140625" style="10" customWidth="1"/>
    <col min="11522" max="11522" width="39.85546875" style="10" bestFit="1" customWidth="1"/>
    <col min="11523" max="11523" width="38.85546875" style="10" bestFit="1" customWidth="1"/>
    <col min="11524" max="11524" width="19.140625" style="10" bestFit="1" customWidth="1"/>
    <col min="11525" max="11525" width="6.5703125" style="10" bestFit="1" customWidth="1"/>
    <col min="11526" max="11526" width="16.7109375" style="10" bestFit="1" customWidth="1"/>
    <col min="11527" max="11527" width="6.5703125" style="10" bestFit="1" customWidth="1"/>
    <col min="11528" max="11528" width="16.7109375" style="10" bestFit="1" customWidth="1"/>
    <col min="11529" max="11529" width="16" style="10" bestFit="1" customWidth="1"/>
    <col min="11530" max="11530" width="6.5703125" style="10" bestFit="1" customWidth="1"/>
    <col min="11531" max="11531" width="16.28515625" style="10" bestFit="1" customWidth="1"/>
    <col min="11532" max="11532" width="14.42578125" style="10" bestFit="1" customWidth="1"/>
    <col min="11533" max="11776" width="31.28515625" style="10"/>
    <col min="11777" max="11777" width="9.140625" style="10" customWidth="1"/>
    <col min="11778" max="11778" width="39.85546875" style="10" bestFit="1" customWidth="1"/>
    <col min="11779" max="11779" width="38.85546875" style="10" bestFit="1" customWidth="1"/>
    <col min="11780" max="11780" width="19.140625" style="10" bestFit="1" customWidth="1"/>
    <col min="11781" max="11781" width="6.5703125" style="10" bestFit="1" customWidth="1"/>
    <col min="11782" max="11782" width="16.7109375" style="10" bestFit="1" customWidth="1"/>
    <col min="11783" max="11783" width="6.5703125" style="10" bestFit="1" customWidth="1"/>
    <col min="11784" max="11784" width="16.7109375" style="10" bestFit="1" customWidth="1"/>
    <col min="11785" max="11785" width="16" style="10" bestFit="1" customWidth="1"/>
    <col min="11786" max="11786" width="6.5703125" style="10" bestFit="1" customWidth="1"/>
    <col min="11787" max="11787" width="16.28515625" style="10" bestFit="1" customWidth="1"/>
    <col min="11788" max="11788" width="14.42578125" style="10" bestFit="1" customWidth="1"/>
    <col min="11789" max="12032" width="31.28515625" style="10"/>
    <col min="12033" max="12033" width="9.140625" style="10" customWidth="1"/>
    <col min="12034" max="12034" width="39.85546875" style="10" bestFit="1" customWidth="1"/>
    <col min="12035" max="12035" width="38.85546875" style="10" bestFit="1" customWidth="1"/>
    <col min="12036" max="12036" width="19.140625" style="10" bestFit="1" customWidth="1"/>
    <col min="12037" max="12037" width="6.5703125" style="10" bestFit="1" customWidth="1"/>
    <col min="12038" max="12038" width="16.7109375" style="10" bestFit="1" customWidth="1"/>
    <col min="12039" max="12039" width="6.5703125" style="10" bestFit="1" customWidth="1"/>
    <col min="12040" max="12040" width="16.7109375" style="10" bestFit="1" customWidth="1"/>
    <col min="12041" max="12041" width="16" style="10" bestFit="1" customWidth="1"/>
    <col min="12042" max="12042" width="6.5703125" style="10" bestFit="1" customWidth="1"/>
    <col min="12043" max="12043" width="16.28515625" style="10" bestFit="1" customWidth="1"/>
    <col min="12044" max="12044" width="14.42578125" style="10" bestFit="1" customWidth="1"/>
    <col min="12045" max="12288" width="31.28515625" style="10"/>
    <col min="12289" max="12289" width="9.140625" style="10" customWidth="1"/>
    <col min="12290" max="12290" width="39.85546875" style="10" bestFit="1" customWidth="1"/>
    <col min="12291" max="12291" width="38.85546875" style="10" bestFit="1" customWidth="1"/>
    <col min="12292" max="12292" width="19.140625" style="10" bestFit="1" customWidth="1"/>
    <col min="12293" max="12293" width="6.5703125" style="10" bestFit="1" customWidth="1"/>
    <col min="12294" max="12294" width="16.7109375" style="10" bestFit="1" customWidth="1"/>
    <col min="12295" max="12295" width="6.5703125" style="10" bestFit="1" customWidth="1"/>
    <col min="12296" max="12296" width="16.7109375" style="10" bestFit="1" customWidth="1"/>
    <col min="12297" max="12297" width="16" style="10" bestFit="1" customWidth="1"/>
    <col min="12298" max="12298" width="6.5703125" style="10" bestFit="1" customWidth="1"/>
    <col min="12299" max="12299" width="16.28515625" style="10" bestFit="1" customWidth="1"/>
    <col min="12300" max="12300" width="14.42578125" style="10" bestFit="1" customWidth="1"/>
    <col min="12301" max="12544" width="31.28515625" style="10"/>
    <col min="12545" max="12545" width="9.140625" style="10" customWidth="1"/>
    <col min="12546" max="12546" width="39.85546875" style="10" bestFit="1" customWidth="1"/>
    <col min="12547" max="12547" width="38.85546875" style="10" bestFit="1" customWidth="1"/>
    <col min="12548" max="12548" width="19.140625" style="10" bestFit="1" customWidth="1"/>
    <col min="12549" max="12549" width="6.5703125" style="10" bestFit="1" customWidth="1"/>
    <col min="12550" max="12550" width="16.7109375" style="10" bestFit="1" customWidth="1"/>
    <col min="12551" max="12551" width="6.5703125" style="10" bestFit="1" customWidth="1"/>
    <col min="12552" max="12552" width="16.7109375" style="10" bestFit="1" customWidth="1"/>
    <col min="12553" max="12553" width="16" style="10" bestFit="1" customWidth="1"/>
    <col min="12554" max="12554" width="6.5703125" style="10" bestFit="1" customWidth="1"/>
    <col min="12555" max="12555" width="16.28515625" style="10" bestFit="1" customWidth="1"/>
    <col min="12556" max="12556" width="14.42578125" style="10" bestFit="1" customWidth="1"/>
    <col min="12557" max="12800" width="31.28515625" style="10"/>
    <col min="12801" max="12801" width="9.140625" style="10" customWidth="1"/>
    <col min="12802" max="12802" width="39.85546875" style="10" bestFit="1" customWidth="1"/>
    <col min="12803" max="12803" width="38.85546875" style="10" bestFit="1" customWidth="1"/>
    <col min="12804" max="12804" width="19.140625" style="10" bestFit="1" customWidth="1"/>
    <col min="12805" max="12805" width="6.5703125" style="10" bestFit="1" customWidth="1"/>
    <col min="12806" max="12806" width="16.7109375" style="10" bestFit="1" customWidth="1"/>
    <col min="12807" max="12807" width="6.5703125" style="10" bestFit="1" customWidth="1"/>
    <col min="12808" max="12808" width="16.7109375" style="10" bestFit="1" customWidth="1"/>
    <col min="12809" max="12809" width="16" style="10" bestFit="1" customWidth="1"/>
    <col min="12810" max="12810" width="6.5703125" style="10" bestFit="1" customWidth="1"/>
    <col min="12811" max="12811" width="16.28515625" style="10" bestFit="1" customWidth="1"/>
    <col min="12812" max="12812" width="14.42578125" style="10" bestFit="1" customWidth="1"/>
    <col min="12813" max="13056" width="31.28515625" style="10"/>
    <col min="13057" max="13057" width="9.140625" style="10" customWidth="1"/>
    <col min="13058" max="13058" width="39.85546875" style="10" bestFit="1" customWidth="1"/>
    <col min="13059" max="13059" width="38.85546875" style="10" bestFit="1" customWidth="1"/>
    <col min="13060" max="13060" width="19.140625" style="10" bestFit="1" customWidth="1"/>
    <col min="13061" max="13061" width="6.5703125" style="10" bestFit="1" customWidth="1"/>
    <col min="13062" max="13062" width="16.7109375" style="10" bestFit="1" customWidth="1"/>
    <col min="13063" max="13063" width="6.5703125" style="10" bestFit="1" customWidth="1"/>
    <col min="13064" max="13064" width="16.7109375" style="10" bestFit="1" customWidth="1"/>
    <col min="13065" max="13065" width="16" style="10" bestFit="1" customWidth="1"/>
    <col min="13066" max="13066" width="6.5703125" style="10" bestFit="1" customWidth="1"/>
    <col min="13067" max="13067" width="16.28515625" style="10" bestFit="1" customWidth="1"/>
    <col min="13068" max="13068" width="14.42578125" style="10" bestFit="1" customWidth="1"/>
    <col min="13069" max="13312" width="31.28515625" style="10"/>
    <col min="13313" max="13313" width="9.140625" style="10" customWidth="1"/>
    <col min="13314" max="13314" width="39.85546875" style="10" bestFit="1" customWidth="1"/>
    <col min="13315" max="13315" width="38.85546875" style="10" bestFit="1" customWidth="1"/>
    <col min="13316" max="13316" width="19.140625" style="10" bestFit="1" customWidth="1"/>
    <col min="13317" max="13317" width="6.5703125" style="10" bestFit="1" customWidth="1"/>
    <col min="13318" max="13318" width="16.7109375" style="10" bestFit="1" customWidth="1"/>
    <col min="13319" max="13319" width="6.5703125" style="10" bestFit="1" customWidth="1"/>
    <col min="13320" max="13320" width="16.7109375" style="10" bestFit="1" customWidth="1"/>
    <col min="13321" max="13321" width="16" style="10" bestFit="1" customWidth="1"/>
    <col min="13322" max="13322" width="6.5703125" style="10" bestFit="1" customWidth="1"/>
    <col min="13323" max="13323" width="16.28515625" style="10" bestFit="1" customWidth="1"/>
    <col min="13324" max="13324" width="14.42578125" style="10" bestFit="1" customWidth="1"/>
    <col min="13325" max="13568" width="31.28515625" style="10"/>
    <col min="13569" max="13569" width="9.140625" style="10" customWidth="1"/>
    <col min="13570" max="13570" width="39.85546875" style="10" bestFit="1" customWidth="1"/>
    <col min="13571" max="13571" width="38.85546875" style="10" bestFit="1" customWidth="1"/>
    <col min="13572" max="13572" width="19.140625" style="10" bestFit="1" customWidth="1"/>
    <col min="13573" max="13573" width="6.5703125" style="10" bestFit="1" customWidth="1"/>
    <col min="13574" max="13574" width="16.7109375" style="10" bestFit="1" customWidth="1"/>
    <col min="13575" max="13575" width="6.5703125" style="10" bestFit="1" customWidth="1"/>
    <col min="13576" max="13576" width="16.7109375" style="10" bestFit="1" customWidth="1"/>
    <col min="13577" max="13577" width="16" style="10" bestFit="1" customWidth="1"/>
    <col min="13578" max="13578" width="6.5703125" style="10" bestFit="1" customWidth="1"/>
    <col min="13579" max="13579" width="16.28515625" style="10" bestFit="1" customWidth="1"/>
    <col min="13580" max="13580" width="14.42578125" style="10" bestFit="1" customWidth="1"/>
    <col min="13581" max="13824" width="31.28515625" style="10"/>
    <col min="13825" max="13825" width="9.140625" style="10" customWidth="1"/>
    <col min="13826" max="13826" width="39.85546875" style="10" bestFit="1" customWidth="1"/>
    <col min="13827" max="13827" width="38.85546875" style="10" bestFit="1" customWidth="1"/>
    <col min="13828" max="13828" width="19.140625" style="10" bestFit="1" customWidth="1"/>
    <col min="13829" max="13829" width="6.5703125" style="10" bestFit="1" customWidth="1"/>
    <col min="13830" max="13830" width="16.7109375" style="10" bestFit="1" customWidth="1"/>
    <col min="13831" max="13831" width="6.5703125" style="10" bestFit="1" customWidth="1"/>
    <col min="13832" max="13832" width="16.7109375" style="10" bestFit="1" customWidth="1"/>
    <col min="13833" max="13833" width="16" style="10" bestFit="1" customWidth="1"/>
    <col min="13834" max="13834" width="6.5703125" style="10" bestFit="1" customWidth="1"/>
    <col min="13835" max="13835" width="16.28515625" style="10" bestFit="1" customWidth="1"/>
    <col min="13836" max="13836" width="14.42578125" style="10" bestFit="1" customWidth="1"/>
    <col min="13837" max="14080" width="31.28515625" style="10"/>
    <col min="14081" max="14081" width="9.140625" style="10" customWidth="1"/>
    <col min="14082" max="14082" width="39.85546875" style="10" bestFit="1" customWidth="1"/>
    <col min="14083" max="14083" width="38.85546875" style="10" bestFit="1" customWidth="1"/>
    <col min="14084" max="14084" width="19.140625" style="10" bestFit="1" customWidth="1"/>
    <col min="14085" max="14085" width="6.5703125" style="10" bestFit="1" customWidth="1"/>
    <col min="14086" max="14086" width="16.7109375" style="10" bestFit="1" customWidth="1"/>
    <col min="14087" max="14087" width="6.5703125" style="10" bestFit="1" customWidth="1"/>
    <col min="14088" max="14088" width="16.7109375" style="10" bestFit="1" customWidth="1"/>
    <col min="14089" max="14089" width="16" style="10" bestFit="1" customWidth="1"/>
    <col min="14090" max="14090" width="6.5703125" style="10" bestFit="1" customWidth="1"/>
    <col min="14091" max="14091" width="16.28515625" style="10" bestFit="1" customWidth="1"/>
    <col min="14092" max="14092" width="14.42578125" style="10" bestFit="1" customWidth="1"/>
    <col min="14093" max="14336" width="31.28515625" style="10"/>
    <col min="14337" max="14337" width="9.140625" style="10" customWidth="1"/>
    <col min="14338" max="14338" width="39.85546875" style="10" bestFit="1" customWidth="1"/>
    <col min="14339" max="14339" width="38.85546875" style="10" bestFit="1" customWidth="1"/>
    <col min="14340" max="14340" width="19.140625" style="10" bestFit="1" customWidth="1"/>
    <col min="14341" max="14341" width="6.5703125" style="10" bestFit="1" customWidth="1"/>
    <col min="14342" max="14342" width="16.7109375" style="10" bestFit="1" customWidth="1"/>
    <col min="14343" max="14343" width="6.5703125" style="10" bestFit="1" customWidth="1"/>
    <col min="14344" max="14344" width="16.7109375" style="10" bestFit="1" customWidth="1"/>
    <col min="14345" max="14345" width="16" style="10" bestFit="1" customWidth="1"/>
    <col min="14346" max="14346" width="6.5703125" style="10" bestFit="1" customWidth="1"/>
    <col min="14347" max="14347" width="16.28515625" style="10" bestFit="1" customWidth="1"/>
    <col min="14348" max="14348" width="14.42578125" style="10" bestFit="1" customWidth="1"/>
    <col min="14349" max="14592" width="31.28515625" style="10"/>
    <col min="14593" max="14593" width="9.140625" style="10" customWidth="1"/>
    <col min="14594" max="14594" width="39.85546875" style="10" bestFit="1" customWidth="1"/>
    <col min="14595" max="14595" width="38.85546875" style="10" bestFit="1" customWidth="1"/>
    <col min="14596" max="14596" width="19.140625" style="10" bestFit="1" customWidth="1"/>
    <col min="14597" max="14597" width="6.5703125" style="10" bestFit="1" customWidth="1"/>
    <col min="14598" max="14598" width="16.7109375" style="10" bestFit="1" customWidth="1"/>
    <col min="14599" max="14599" width="6.5703125" style="10" bestFit="1" customWidth="1"/>
    <col min="14600" max="14600" width="16.7109375" style="10" bestFit="1" customWidth="1"/>
    <col min="14601" max="14601" width="16" style="10" bestFit="1" customWidth="1"/>
    <col min="14602" max="14602" width="6.5703125" style="10" bestFit="1" customWidth="1"/>
    <col min="14603" max="14603" width="16.28515625" style="10" bestFit="1" customWidth="1"/>
    <col min="14604" max="14604" width="14.42578125" style="10" bestFit="1" customWidth="1"/>
    <col min="14605" max="14848" width="31.28515625" style="10"/>
    <col min="14849" max="14849" width="9.140625" style="10" customWidth="1"/>
    <col min="14850" max="14850" width="39.85546875" style="10" bestFit="1" customWidth="1"/>
    <col min="14851" max="14851" width="38.85546875" style="10" bestFit="1" customWidth="1"/>
    <col min="14852" max="14852" width="19.140625" style="10" bestFit="1" customWidth="1"/>
    <col min="14853" max="14853" width="6.5703125" style="10" bestFit="1" customWidth="1"/>
    <col min="14854" max="14854" width="16.7109375" style="10" bestFit="1" customWidth="1"/>
    <col min="14855" max="14855" width="6.5703125" style="10" bestFit="1" customWidth="1"/>
    <col min="14856" max="14856" width="16.7109375" style="10" bestFit="1" customWidth="1"/>
    <col min="14857" max="14857" width="16" style="10" bestFit="1" customWidth="1"/>
    <col min="14858" max="14858" width="6.5703125" style="10" bestFit="1" customWidth="1"/>
    <col min="14859" max="14859" width="16.28515625" style="10" bestFit="1" customWidth="1"/>
    <col min="14860" max="14860" width="14.42578125" style="10" bestFit="1" customWidth="1"/>
    <col min="14861" max="15104" width="31.28515625" style="10"/>
    <col min="15105" max="15105" width="9.140625" style="10" customWidth="1"/>
    <col min="15106" max="15106" width="39.85546875" style="10" bestFit="1" customWidth="1"/>
    <col min="15107" max="15107" width="38.85546875" style="10" bestFit="1" customWidth="1"/>
    <col min="15108" max="15108" width="19.140625" style="10" bestFit="1" customWidth="1"/>
    <col min="15109" max="15109" width="6.5703125" style="10" bestFit="1" customWidth="1"/>
    <col min="15110" max="15110" width="16.7109375" style="10" bestFit="1" customWidth="1"/>
    <col min="15111" max="15111" width="6.5703125" style="10" bestFit="1" customWidth="1"/>
    <col min="15112" max="15112" width="16.7109375" style="10" bestFit="1" customWidth="1"/>
    <col min="15113" max="15113" width="16" style="10" bestFit="1" customWidth="1"/>
    <col min="15114" max="15114" width="6.5703125" style="10" bestFit="1" customWidth="1"/>
    <col min="15115" max="15115" width="16.28515625" style="10" bestFit="1" customWidth="1"/>
    <col min="15116" max="15116" width="14.42578125" style="10" bestFit="1" customWidth="1"/>
    <col min="15117" max="15360" width="31.28515625" style="10"/>
    <col min="15361" max="15361" width="9.140625" style="10" customWidth="1"/>
    <col min="15362" max="15362" width="39.85546875" style="10" bestFit="1" customWidth="1"/>
    <col min="15363" max="15363" width="38.85546875" style="10" bestFit="1" customWidth="1"/>
    <col min="15364" max="15364" width="19.140625" style="10" bestFit="1" customWidth="1"/>
    <col min="15365" max="15365" width="6.5703125" style="10" bestFit="1" customWidth="1"/>
    <col min="15366" max="15366" width="16.7109375" style="10" bestFit="1" customWidth="1"/>
    <col min="15367" max="15367" width="6.5703125" style="10" bestFit="1" customWidth="1"/>
    <col min="15368" max="15368" width="16.7109375" style="10" bestFit="1" customWidth="1"/>
    <col min="15369" max="15369" width="16" style="10" bestFit="1" customWidth="1"/>
    <col min="15370" max="15370" width="6.5703125" style="10" bestFit="1" customWidth="1"/>
    <col min="15371" max="15371" width="16.28515625" style="10" bestFit="1" customWidth="1"/>
    <col min="15372" max="15372" width="14.42578125" style="10" bestFit="1" customWidth="1"/>
    <col min="15373" max="15616" width="31.28515625" style="10"/>
    <col min="15617" max="15617" width="9.140625" style="10" customWidth="1"/>
    <col min="15618" max="15618" width="39.85546875" style="10" bestFit="1" customWidth="1"/>
    <col min="15619" max="15619" width="38.85546875" style="10" bestFit="1" customWidth="1"/>
    <col min="15620" max="15620" width="19.140625" style="10" bestFit="1" customWidth="1"/>
    <col min="15621" max="15621" width="6.5703125" style="10" bestFit="1" customWidth="1"/>
    <col min="15622" max="15622" width="16.7109375" style="10" bestFit="1" customWidth="1"/>
    <col min="15623" max="15623" width="6.5703125" style="10" bestFit="1" customWidth="1"/>
    <col min="15624" max="15624" width="16.7109375" style="10" bestFit="1" customWidth="1"/>
    <col min="15625" max="15625" width="16" style="10" bestFit="1" customWidth="1"/>
    <col min="15626" max="15626" width="6.5703125" style="10" bestFit="1" customWidth="1"/>
    <col min="15627" max="15627" width="16.28515625" style="10" bestFit="1" customWidth="1"/>
    <col min="15628" max="15628" width="14.42578125" style="10" bestFit="1" customWidth="1"/>
    <col min="15629" max="15872" width="31.28515625" style="10"/>
    <col min="15873" max="15873" width="9.140625" style="10" customWidth="1"/>
    <col min="15874" max="15874" width="39.85546875" style="10" bestFit="1" customWidth="1"/>
    <col min="15875" max="15875" width="38.85546875" style="10" bestFit="1" customWidth="1"/>
    <col min="15876" max="15876" width="19.140625" style="10" bestFit="1" customWidth="1"/>
    <col min="15877" max="15877" width="6.5703125" style="10" bestFit="1" customWidth="1"/>
    <col min="15878" max="15878" width="16.7109375" style="10" bestFit="1" customWidth="1"/>
    <col min="15879" max="15879" width="6.5703125" style="10" bestFit="1" customWidth="1"/>
    <col min="15880" max="15880" width="16.7109375" style="10" bestFit="1" customWidth="1"/>
    <col min="15881" max="15881" width="16" style="10" bestFit="1" customWidth="1"/>
    <col min="15882" max="15882" width="6.5703125" style="10" bestFit="1" customWidth="1"/>
    <col min="15883" max="15883" width="16.28515625" style="10" bestFit="1" customWidth="1"/>
    <col min="15884" max="15884" width="14.42578125" style="10" bestFit="1" customWidth="1"/>
    <col min="15885" max="16128" width="31.28515625" style="10"/>
    <col min="16129" max="16129" width="9.140625" style="10" customWidth="1"/>
    <col min="16130" max="16130" width="39.85546875" style="10" bestFit="1" customWidth="1"/>
    <col min="16131" max="16131" width="38.85546875" style="10" bestFit="1" customWidth="1"/>
    <col min="16132" max="16132" width="19.140625" style="10" bestFit="1" customWidth="1"/>
    <col min="16133" max="16133" width="6.5703125" style="10" bestFit="1" customWidth="1"/>
    <col min="16134" max="16134" width="16.7109375" style="10" bestFit="1" customWidth="1"/>
    <col min="16135" max="16135" width="6.5703125" style="10" bestFit="1" customWidth="1"/>
    <col min="16136" max="16136" width="16.7109375" style="10" bestFit="1" customWidth="1"/>
    <col min="16137" max="16137" width="16" style="10" bestFit="1" customWidth="1"/>
    <col min="16138" max="16138" width="6.5703125" style="10" bestFit="1" customWidth="1"/>
    <col min="16139" max="16139" width="16.28515625" style="10" bestFit="1" customWidth="1"/>
    <col min="16140" max="16140" width="14.42578125" style="10" bestFit="1" customWidth="1"/>
    <col min="16141" max="16384" width="31.28515625" style="10"/>
  </cols>
  <sheetData>
    <row r="2" spans="2:23" ht="26.25">
      <c r="C2" s="183" t="s">
        <v>39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2:23" ht="15.75" thickBot="1">
      <c r="C3" s="52"/>
      <c r="D3" s="52"/>
      <c r="E3" s="53"/>
      <c r="F3" s="53"/>
      <c r="G3" s="53"/>
      <c r="H3" s="53"/>
      <c r="I3" s="53"/>
      <c r="J3" s="53"/>
      <c r="K3" s="53"/>
      <c r="L3" s="53"/>
      <c r="M3" s="53"/>
      <c r="N3" s="52"/>
    </row>
    <row r="4" spans="2:23" s="11" customFormat="1" ht="15.75" customHeight="1" thickBot="1">
      <c r="C4" s="184" t="s">
        <v>20</v>
      </c>
      <c r="D4" s="186" t="s">
        <v>40</v>
      </c>
      <c r="E4" s="188" t="s">
        <v>115</v>
      </c>
      <c r="F4" s="190" t="s">
        <v>21</v>
      </c>
      <c r="G4" s="191"/>
      <c r="H4" s="190" t="s">
        <v>22</v>
      </c>
      <c r="I4" s="192"/>
      <c r="J4" s="191"/>
      <c r="K4" s="190" t="s">
        <v>23</v>
      </c>
      <c r="L4" s="191"/>
      <c r="M4" s="201" t="s">
        <v>25</v>
      </c>
      <c r="N4" s="193" t="s">
        <v>9</v>
      </c>
      <c r="O4" s="203" t="s">
        <v>24</v>
      </c>
      <c r="P4" s="205" t="s">
        <v>52</v>
      </c>
      <c r="Q4" s="205" t="s">
        <v>26</v>
      </c>
      <c r="R4" s="195" t="s">
        <v>27</v>
      </c>
      <c r="S4" s="195" t="s">
        <v>28</v>
      </c>
      <c r="T4" s="195" t="s">
        <v>29</v>
      </c>
      <c r="U4" s="195" t="s">
        <v>30</v>
      </c>
      <c r="V4" s="197" t="s">
        <v>0</v>
      </c>
      <c r="W4" s="199" t="s">
        <v>31</v>
      </c>
    </row>
    <row r="5" spans="2:23" ht="24" customHeight="1" thickBot="1">
      <c r="C5" s="185"/>
      <c r="D5" s="187"/>
      <c r="E5" s="189"/>
      <c r="F5" s="5" t="s">
        <v>32</v>
      </c>
      <c r="G5" s="6" t="s">
        <v>33</v>
      </c>
      <c r="H5" s="5" t="s">
        <v>32</v>
      </c>
      <c r="I5" s="7" t="s">
        <v>33</v>
      </c>
      <c r="J5" s="8" t="s">
        <v>34</v>
      </c>
      <c r="K5" s="9" t="s">
        <v>32</v>
      </c>
      <c r="L5" s="8" t="s">
        <v>35</v>
      </c>
      <c r="M5" s="202"/>
      <c r="N5" s="194"/>
      <c r="O5" s="204"/>
      <c r="P5" s="206"/>
      <c r="Q5" s="206"/>
      <c r="R5" s="196"/>
      <c r="S5" s="196"/>
      <c r="T5" s="196"/>
      <c r="U5" s="196"/>
      <c r="V5" s="198"/>
      <c r="W5" s="200"/>
    </row>
    <row r="6" spans="2:23">
      <c r="B6" s="10">
        <v>1</v>
      </c>
      <c r="C6" s="12"/>
      <c r="D6" s="13"/>
      <c r="E6" s="81"/>
      <c r="F6" s="14"/>
      <c r="G6" s="15"/>
      <c r="H6" s="16"/>
      <c r="I6" s="17"/>
      <c r="J6" s="18"/>
      <c r="K6" s="19"/>
      <c r="L6" s="18"/>
      <c r="M6" s="55"/>
      <c r="N6" s="20">
        <f>SUM(F6:M6)</f>
        <v>0</v>
      </c>
      <c r="O6" s="84">
        <v>0</v>
      </c>
      <c r="P6" s="21">
        <f>O6*N6</f>
        <v>0</v>
      </c>
      <c r="Q6" s="54">
        <f>(N6-P6)*1.0045</f>
        <v>0</v>
      </c>
      <c r="R6" s="54">
        <f>+Q6/1.0045</f>
        <v>0</v>
      </c>
      <c r="S6" s="54">
        <f>+Q6-R6</f>
        <v>0</v>
      </c>
      <c r="T6" s="54"/>
      <c r="U6" s="54">
        <f>+Q6-T6</f>
        <v>0</v>
      </c>
      <c r="V6" s="22"/>
      <c r="W6" s="22"/>
    </row>
    <row r="7" spans="2:23">
      <c r="B7" s="10">
        <v>2</v>
      </c>
      <c r="C7" s="1"/>
      <c r="D7" s="2"/>
      <c r="E7" s="82"/>
      <c r="F7" s="24"/>
      <c r="G7" s="25"/>
      <c r="H7" s="24"/>
      <c r="I7" s="26"/>
      <c r="J7" s="27"/>
      <c r="K7" s="28"/>
      <c r="L7" s="27"/>
      <c r="M7" s="56"/>
      <c r="N7" s="29">
        <f t="shared" ref="N7:N52" si="0">SUM(F7:L7)</f>
        <v>0</v>
      </c>
      <c r="O7" s="30"/>
      <c r="P7" s="21">
        <f t="shared" ref="P7:P52" si="1">O7*N7</f>
        <v>0</v>
      </c>
      <c r="Q7" s="1"/>
      <c r="R7" s="1"/>
      <c r="S7" s="1"/>
      <c r="T7" s="1"/>
      <c r="U7" s="1"/>
      <c r="V7" s="1"/>
      <c r="W7" s="1"/>
    </row>
    <row r="8" spans="2:23">
      <c r="B8" s="10">
        <v>3</v>
      </c>
      <c r="C8" s="1"/>
      <c r="D8" s="2"/>
      <c r="E8" s="82"/>
      <c r="F8" s="24"/>
      <c r="G8" s="25"/>
      <c r="H8" s="24"/>
      <c r="I8" s="26"/>
      <c r="J8" s="27"/>
      <c r="K8" s="31"/>
      <c r="L8" s="27"/>
      <c r="M8" s="56"/>
      <c r="N8" s="29">
        <f t="shared" si="0"/>
        <v>0</v>
      </c>
      <c r="O8" s="30"/>
      <c r="P8" s="21">
        <f t="shared" si="1"/>
        <v>0</v>
      </c>
      <c r="Q8" s="1"/>
      <c r="R8" s="1"/>
      <c r="S8" s="1"/>
      <c r="T8" s="1"/>
      <c r="U8" s="1"/>
      <c r="V8" s="1"/>
      <c r="W8" s="1"/>
    </row>
    <row r="9" spans="2:23">
      <c r="B9" s="10">
        <v>4</v>
      </c>
      <c r="C9" s="1"/>
      <c r="D9" s="2"/>
      <c r="E9" s="82"/>
      <c r="F9" s="24"/>
      <c r="G9" s="25"/>
      <c r="H9" s="24"/>
      <c r="I9" s="26"/>
      <c r="J9" s="27"/>
      <c r="K9" s="31"/>
      <c r="L9" s="27"/>
      <c r="M9" s="56"/>
      <c r="N9" s="29">
        <f t="shared" si="0"/>
        <v>0</v>
      </c>
      <c r="O9" s="30"/>
      <c r="P9" s="21">
        <f t="shared" si="1"/>
        <v>0</v>
      </c>
      <c r="Q9" s="1"/>
      <c r="R9" s="1"/>
      <c r="S9" s="1"/>
      <c r="T9" s="1"/>
      <c r="U9" s="1"/>
      <c r="V9" s="1"/>
      <c r="W9" s="1"/>
    </row>
    <row r="10" spans="2:23">
      <c r="B10" s="10">
        <v>5</v>
      </c>
      <c r="C10" s="32"/>
      <c r="D10" s="77"/>
      <c r="E10" s="82"/>
      <c r="F10" s="24"/>
      <c r="G10" s="25"/>
      <c r="H10" s="24"/>
      <c r="I10" s="26"/>
      <c r="J10" s="27"/>
      <c r="K10" s="28"/>
      <c r="L10" s="27"/>
      <c r="M10" s="56"/>
      <c r="N10" s="29">
        <f t="shared" si="0"/>
        <v>0</v>
      </c>
      <c r="O10" s="30"/>
      <c r="P10" s="21">
        <f t="shared" si="1"/>
        <v>0</v>
      </c>
      <c r="Q10" s="1"/>
      <c r="R10" s="1"/>
      <c r="S10" s="1"/>
      <c r="T10" s="1"/>
      <c r="U10" s="1"/>
      <c r="V10" s="1"/>
      <c r="W10" s="1"/>
    </row>
    <row r="11" spans="2:23">
      <c r="B11" s="10">
        <v>6</v>
      </c>
      <c r="C11" s="33"/>
      <c r="D11" s="78"/>
      <c r="E11" s="82"/>
      <c r="F11" s="24"/>
      <c r="G11" s="25"/>
      <c r="H11" s="24"/>
      <c r="I11" s="26"/>
      <c r="J11" s="27"/>
      <c r="K11" s="28"/>
      <c r="L11" s="27"/>
      <c r="M11" s="56"/>
      <c r="N11" s="29">
        <f t="shared" si="0"/>
        <v>0</v>
      </c>
      <c r="O11" s="30"/>
      <c r="P11" s="21">
        <f t="shared" si="1"/>
        <v>0</v>
      </c>
      <c r="Q11" s="1"/>
      <c r="R11" s="1"/>
      <c r="S11" s="1"/>
      <c r="T11" s="1"/>
      <c r="U11" s="1"/>
      <c r="V11" s="1"/>
      <c r="W11" s="1"/>
    </row>
    <row r="12" spans="2:23">
      <c r="B12" s="10">
        <v>7</v>
      </c>
      <c r="C12" s="34"/>
      <c r="D12" s="79"/>
      <c r="E12" s="82"/>
      <c r="F12" s="35"/>
      <c r="G12" s="36"/>
      <c r="H12" s="37"/>
      <c r="I12" s="38"/>
      <c r="J12" s="39"/>
      <c r="K12" s="40"/>
      <c r="L12" s="39"/>
      <c r="M12" s="57"/>
      <c r="N12" s="29">
        <f t="shared" si="0"/>
        <v>0</v>
      </c>
      <c r="O12" s="30"/>
      <c r="P12" s="21">
        <f t="shared" si="1"/>
        <v>0</v>
      </c>
      <c r="Q12" s="1"/>
      <c r="R12" s="1"/>
      <c r="S12" s="1"/>
      <c r="T12" s="1"/>
      <c r="U12" s="1"/>
      <c r="V12" s="1"/>
      <c r="W12" s="1"/>
    </row>
    <row r="13" spans="2:23">
      <c r="B13" s="10">
        <v>8</v>
      </c>
      <c r="C13" s="1"/>
      <c r="D13" s="2"/>
      <c r="E13" s="82"/>
      <c r="F13" s="24"/>
      <c r="G13" s="25"/>
      <c r="H13" s="24"/>
      <c r="I13" s="26"/>
      <c r="J13" s="27"/>
      <c r="K13" s="31"/>
      <c r="L13" s="27"/>
      <c r="M13" s="56"/>
      <c r="N13" s="29">
        <f t="shared" si="0"/>
        <v>0</v>
      </c>
      <c r="O13" s="30"/>
      <c r="P13" s="21">
        <f t="shared" si="1"/>
        <v>0</v>
      </c>
      <c r="Q13" s="1"/>
      <c r="R13" s="1"/>
      <c r="S13" s="1"/>
      <c r="T13" s="1"/>
      <c r="U13" s="1"/>
      <c r="V13" s="1"/>
      <c r="W13" s="1"/>
    </row>
    <row r="14" spans="2:23">
      <c r="B14" s="10">
        <v>9</v>
      </c>
      <c r="C14" s="1"/>
      <c r="D14" s="2"/>
      <c r="E14" s="82"/>
      <c r="F14" s="35"/>
      <c r="G14" s="36"/>
      <c r="H14" s="37"/>
      <c r="I14" s="38"/>
      <c r="J14" s="39"/>
      <c r="K14" s="40"/>
      <c r="L14" s="39"/>
      <c r="M14" s="57"/>
      <c r="N14" s="29">
        <f t="shared" si="0"/>
        <v>0</v>
      </c>
      <c r="O14" s="30"/>
      <c r="P14" s="21">
        <f t="shared" si="1"/>
        <v>0</v>
      </c>
      <c r="Q14" s="1"/>
      <c r="R14" s="1"/>
      <c r="S14" s="1"/>
      <c r="T14" s="1"/>
      <c r="U14" s="1"/>
      <c r="V14" s="1"/>
      <c r="W14" s="1"/>
    </row>
    <row r="15" spans="2:23">
      <c r="B15" s="10">
        <v>10</v>
      </c>
      <c r="C15" s="1"/>
      <c r="D15" s="2"/>
      <c r="E15" s="82"/>
      <c r="F15" s="24"/>
      <c r="G15" s="25"/>
      <c r="H15" s="24"/>
      <c r="I15" s="26"/>
      <c r="J15" s="27"/>
      <c r="K15" s="28"/>
      <c r="L15" s="27"/>
      <c r="M15" s="56"/>
      <c r="N15" s="29">
        <f t="shared" si="0"/>
        <v>0</v>
      </c>
      <c r="O15" s="30"/>
      <c r="P15" s="21">
        <f t="shared" si="1"/>
        <v>0</v>
      </c>
      <c r="Q15" s="1"/>
      <c r="R15" s="1"/>
      <c r="S15" s="1"/>
      <c r="T15" s="1"/>
      <c r="U15" s="1"/>
      <c r="V15" s="1"/>
      <c r="W15" s="1"/>
    </row>
    <row r="16" spans="2:23">
      <c r="B16" s="10">
        <v>11</v>
      </c>
      <c r="C16" s="41"/>
      <c r="D16" s="23"/>
      <c r="E16" s="82"/>
      <c r="F16" s="35"/>
      <c r="G16" s="36"/>
      <c r="H16" s="37"/>
      <c r="I16" s="42"/>
      <c r="J16" s="43"/>
      <c r="K16" s="40"/>
      <c r="L16" s="39"/>
      <c r="M16" s="57"/>
      <c r="N16" s="29">
        <f t="shared" si="0"/>
        <v>0</v>
      </c>
      <c r="O16" s="30"/>
      <c r="P16" s="21">
        <f t="shared" si="1"/>
        <v>0</v>
      </c>
      <c r="Q16" s="1"/>
      <c r="R16" s="1"/>
      <c r="S16" s="1"/>
      <c r="T16" s="1"/>
      <c r="U16" s="1"/>
      <c r="V16" s="1"/>
      <c r="W16" s="1"/>
    </row>
    <row r="17" spans="2:23">
      <c r="B17" s="10">
        <v>12</v>
      </c>
      <c r="C17" s="1"/>
      <c r="D17" s="2"/>
      <c r="E17" s="82"/>
      <c r="F17" s="24"/>
      <c r="G17" s="25"/>
      <c r="H17" s="24"/>
      <c r="I17" s="26"/>
      <c r="J17" s="27"/>
      <c r="K17" s="28"/>
      <c r="L17" s="27"/>
      <c r="M17" s="56"/>
      <c r="N17" s="29">
        <f t="shared" si="0"/>
        <v>0</v>
      </c>
      <c r="O17" s="30"/>
      <c r="P17" s="21">
        <f t="shared" si="1"/>
        <v>0</v>
      </c>
      <c r="Q17" s="1"/>
      <c r="R17" s="1"/>
      <c r="S17" s="1"/>
      <c r="T17" s="1"/>
      <c r="U17" s="1"/>
      <c r="V17" s="1"/>
      <c r="W17" s="1"/>
    </row>
    <row r="18" spans="2:23">
      <c r="B18" s="10">
        <v>13</v>
      </c>
      <c r="C18" s="41"/>
      <c r="D18" s="23"/>
      <c r="E18" s="82"/>
      <c r="F18" s="24"/>
      <c r="G18" s="25"/>
      <c r="H18" s="24"/>
      <c r="I18" s="26"/>
      <c r="J18" s="27"/>
      <c r="K18" s="28"/>
      <c r="L18" s="27"/>
      <c r="M18" s="56"/>
      <c r="N18" s="29">
        <f t="shared" si="0"/>
        <v>0</v>
      </c>
      <c r="O18" s="30"/>
      <c r="P18" s="21">
        <f t="shared" si="1"/>
        <v>0</v>
      </c>
      <c r="Q18" s="1"/>
      <c r="R18" s="1"/>
      <c r="S18" s="1"/>
      <c r="T18" s="1"/>
      <c r="U18" s="1"/>
      <c r="V18" s="1"/>
      <c r="W18" s="1"/>
    </row>
    <row r="19" spans="2:23">
      <c r="B19" s="10">
        <v>14</v>
      </c>
      <c r="C19" s="41"/>
      <c r="D19" s="23"/>
      <c r="E19" s="82"/>
      <c r="F19" s="35"/>
      <c r="G19" s="36"/>
      <c r="H19" s="37"/>
      <c r="I19" s="38"/>
      <c r="J19" s="39"/>
      <c r="K19" s="40"/>
      <c r="L19" s="39"/>
      <c r="M19" s="57"/>
      <c r="N19" s="29">
        <f t="shared" si="0"/>
        <v>0</v>
      </c>
      <c r="O19" s="30"/>
      <c r="P19" s="21">
        <f t="shared" si="1"/>
        <v>0</v>
      </c>
      <c r="Q19" s="1"/>
      <c r="R19" s="1"/>
      <c r="S19" s="1"/>
      <c r="T19" s="1"/>
      <c r="U19" s="1"/>
      <c r="V19" s="1"/>
      <c r="W19" s="1"/>
    </row>
    <row r="20" spans="2:23">
      <c r="B20" s="10">
        <v>15</v>
      </c>
      <c r="C20" s="41"/>
      <c r="D20" s="23"/>
      <c r="E20" s="82"/>
      <c r="F20" s="24"/>
      <c r="G20" s="25"/>
      <c r="H20" s="24"/>
      <c r="I20" s="26"/>
      <c r="J20" s="27"/>
      <c r="K20" s="28"/>
      <c r="L20" s="27"/>
      <c r="M20" s="56"/>
      <c r="N20" s="29">
        <f t="shared" si="0"/>
        <v>0</v>
      </c>
      <c r="O20" s="30"/>
      <c r="P20" s="21">
        <f t="shared" si="1"/>
        <v>0</v>
      </c>
      <c r="Q20" s="1"/>
      <c r="R20" s="1"/>
      <c r="S20" s="1"/>
      <c r="T20" s="1"/>
      <c r="U20" s="1"/>
      <c r="V20" s="1"/>
      <c r="W20" s="1"/>
    </row>
    <row r="21" spans="2:23">
      <c r="B21" s="10">
        <v>16</v>
      </c>
      <c r="C21" s="1"/>
      <c r="D21" s="2"/>
      <c r="E21" s="82"/>
      <c r="F21" s="24"/>
      <c r="G21" s="25"/>
      <c r="H21" s="24"/>
      <c r="I21" s="26"/>
      <c r="J21" s="27"/>
      <c r="K21" s="31"/>
      <c r="L21" s="27"/>
      <c r="M21" s="56"/>
      <c r="N21" s="29">
        <f t="shared" si="0"/>
        <v>0</v>
      </c>
      <c r="O21" s="30"/>
      <c r="P21" s="21">
        <f t="shared" si="1"/>
        <v>0</v>
      </c>
      <c r="Q21" s="1"/>
      <c r="R21" s="1"/>
      <c r="S21" s="1"/>
      <c r="T21" s="1"/>
      <c r="U21" s="1"/>
      <c r="V21" s="1"/>
      <c r="W21" s="1"/>
    </row>
    <row r="22" spans="2:23">
      <c r="B22" s="10">
        <v>17</v>
      </c>
      <c r="C22" s="1"/>
      <c r="D22" s="2"/>
      <c r="E22" s="82"/>
      <c r="F22" s="24"/>
      <c r="G22" s="25"/>
      <c r="H22" s="24"/>
      <c r="I22" s="26"/>
      <c r="J22" s="27"/>
      <c r="K22" s="28"/>
      <c r="L22" s="27"/>
      <c r="M22" s="56"/>
      <c r="N22" s="29">
        <f t="shared" si="0"/>
        <v>0</v>
      </c>
      <c r="O22" s="30"/>
      <c r="P22" s="21">
        <f t="shared" si="1"/>
        <v>0</v>
      </c>
      <c r="Q22" s="1"/>
      <c r="R22" s="1"/>
      <c r="S22" s="1"/>
      <c r="T22" s="1"/>
      <c r="U22" s="1"/>
      <c r="V22" s="1"/>
      <c r="W22" s="1"/>
    </row>
    <row r="23" spans="2:23">
      <c r="B23" s="10">
        <v>18</v>
      </c>
      <c r="C23" s="1"/>
      <c r="D23" s="2"/>
      <c r="E23" s="82"/>
      <c r="F23" s="35"/>
      <c r="G23" s="36"/>
      <c r="H23" s="37"/>
      <c r="I23" s="38"/>
      <c r="J23" s="39"/>
      <c r="K23" s="40"/>
      <c r="L23" s="39"/>
      <c r="M23" s="57"/>
      <c r="N23" s="29">
        <f t="shared" si="0"/>
        <v>0</v>
      </c>
      <c r="O23" s="30"/>
      <c r="P23" s="21">
        <f t="shared" si="1"/>
        <v>0</v>
      </c>
      <c r="Q23" s="1"/>
      <c r="R23" s="1"/>
      <c r="S23" s="1"/>
      <c r="T23" s="1"/>
      <c r="U23" s="1"/>
      <c r="V23" s="1"/>
      <c r="W23" s="1"/>
    </row>
    <row r="24" spans="2:23">
      <c r="B24" s="10">
        <v>19</v>
      </c>
      <c r="C24" s="41"/>
      <c r="D24" s="23"/>
      <c r="E24" s="82"/>
      <c r="F24" s="24"/>
      <c r="G24" s="25"/>
      <c r="H24" s="24"/>
      <c r="I24" s="26"/>
      <c r="J24" s="27"/>
      <c r="K24" s="28"/>
      <c r="L24" s="27"/>
      <c r="M24" s="56"/>
      <c r="N24" s="29">
        <f t="shared" si="0"/>
        <v>0</v>
      </c>
      <c r="O24" s="30"/>
      <c r="P24" s="21">
        <f t="shared" si="1"/>
        <v>0</v>
      </c>
      <c r="Q24" s="1"/>
      <c r="R24" s="1"/>
      <c r="S24" s="1"/>
      <c r="T24" s="1"/>
      <c r="U24" s="1"/>
      <c r="V24" s="1"/>
      <c r="W24" s="1"/>
    </row>
    <row r="25" spans="2:23">
      <c r="B25" s="10">
        <v>20</v>
      </c>
      <c r="C25" s="44"/>
      <c r="D25" s="80"/>
      <c r="E25" s="82"/>
      <c r="F25" s="37"/>
      <c r="G25" s="36"/>
      <c r="H25" s="37"/>
      <c r="I25" s="38"/>
      <c r="J25" s="39"/>
      <c r="K25" s="40"/>
      <c r="L25" s="39"/>
      <c r="M25" s="57"/>
      <c r="N25" s="29">
        <f t="shared" si="0"/>
        <v>0</v>
      </c>
      <c r="O25" s="30"/>
      <c r="P25" s="21">
        <f t="shared" si="1"/>
        <v>0</v>
      </c>
      <c r="Q25" s="1"/>
      <c r="R25" s="1"/>
      <c r="S25" s="1"/>
      <c r="T25" s="1"/>
      <c r="U25" s="1"/>
      <c r="V25" s="1"/>
      <c r="W25" s="1"/>
    </row>
    <row r="26" spans="2:23">
      <c r="B26" s="10">
        <v>21</v>
      </c>
      <c r="C26" s="41"/>
      <c r="D26" s="23"/>
      <c r="E26" s="82"/>
      <c r="F26" s="35"/>
      <c r="G26" s="36"/>
      <c r="H26" s="37"/>
      <c r="I26" s="38"/>
      <c r="J26" s="39"/>
      <c r="K26" s="40"/>
      <c r="L26" s="39"/>
      <c r="M26" s="57"/>
      <c r="N26" s="29">
        <f t="shared" si="0"/>
        <v>0</v>
      </c>
      <c r="O26" s="30"/>
      <c r="P26" s="21">
        <f t="shared" si="1"/>
        <v>0</v>
      </c>
      <c r="Q26" s="1"/>
      <c r="R26" s="1"/>
      <c r="S26" s="1"/>
      <c r="T26" s="1"/>
      <c r="U26" s="1"/>
      <c r="V26" s="1"/>
      <c r="W26" s="1"/>
    </row>
    <row r="27" spans="2:23">
      <c r="B27" s="10">
        <v>22</v>
      </c>
      <c r="C27" s="1"/>
      <c r="D27" s="2"/>
      <c r="E27" s="82"/>
      <c r="F27" s="35"/>
      <c r="G27" s="36"/>
      <c r="H27" s="37"/>
      <c r="I27" s="42"/>
      <c r="J27" s="43"/>
      <c r="K27" s="40"/>
      <c r="L27" s="39"/>
      <c r="M27" s="57"/>
      <c r="N27" s="29">
        <f t="shared" si="0"/>
        <v>0</v>
      </c>
      <c r="O27" s="30"/>
      <c r="P27" s="21">
        <f t="shared" si="1"/>
        <v>0</v>
      </c>
      <c r="Q27" s="1"/>
      <c r="R27" s="1"/>
      <c r="S27" s="1"/>
      <c r="T27" s="1"/>
      <c r="U27" s="1"/>
      <c r="V27" s="1"/>
      <c r="W27" s="1"/>
    </row>
    <row r="28" spans="2:23">
      <c r="B28" s="10">
        <v>23</v>
      </c>
      <c r="C28" s="1"/>
      <c r="D28" s="2"/>
      <c r="E28" s="82"/>
      <c r="F28" s="24"/>
      <c r="G28" s="25"/>
      <c r="H28" s="24"/>
      <c r="I28" s="26"/>
      <c r="J28" s="27"/>
      <c r="K28" s="31"/>
      <c r="L28" s="27"/>
      <c r="M28" s="56"/>
      <c r="N28" s="29">
        <f t="shared" si="0"/>
        <v>0</v>
      </c>
      <c r="O28" s="30"/>
      <c r="P28" s="21">
        <f t="shared" si="1"/>
        <v>0</v>
      </c>
      <c r="Q28" s="1"/>
      <c r="R28" s="1"/>
      <c r="S28" s="1"/>
      <c r="T28" s="1"/>
      <c r="U28" s="1"/>
      <c r="V28" s="1"/>
      <c r="W28" s="1"/>
    </row>
    <row r="29" spans="2:23">
      <c r="B29" s="10">
        <v>24</v>
      </c>
      <c r="C29" s="1"/>
      <c r="D29" s="2"/>
      <c r="E29" s="82"/>
      <c r="F29" s="35"/>
      <c r="G29" s="36"/>
      <c r="H29" s="37"/>
      <c r="I29" s="38"/>
      <c r="J29" s="39"/>
      <c r="K29" s="40"/>
      <c r="L29" s="39"/>
      <c r="M29" s="57"/>
      <c r="N29" s="29">
        <f t="shared" si="0"/>
        <v>0</v>
      </c>
      <c r="O29" s="30"/>
      <c r="P29" s="21">
        <f t="shared" si="1"/>
        <v>0</v>
      </c>
      <c r="Q29" s="1"/>
      <c r="R29" s="1"/>
      <c r="S29" s="1"/>
      <c r="T29" s="1"/>
      <c r="U29" s="1"/>
      <c r="V29" s="1"/>
      <c r="W29" s="1"/>
    </row>
    <row r="30" spans="2:23">
      <c r="B30" s="10">
        <v>25</v>
      </c>
      <c r="C30" s="41"/>
      <c r="D30" s="23"/>
      <c r="E30" s="82"/>
      <c r="F30" s="24"/>
      <c r="G30" s="25"/>
      <c r="H30" s="24"/>
      <c r="I30" s="26"/>
      <c r="J30" s="27"/>
      <c r="K30" s="28"/>
      <c r="L30" s="27"/>
      <c r="M30" s="56"/>
      <c r="N30" s="29">
        <f t="shared" si="0"/>
        <v>0</v>
      </c>
      <c r="O30" s="30"/>
      <c r="P30" s="21">
        <f t="shared" si="1"/>
        <v>0</v>
      </c>
      <c r="Q30" s="1"/>
      <c r="R30" s="1"/>
      <c r="S30" s="1"/>
      <c r="T30" s="1"/>
      <c r="U30" s="1"/>
      <c r="V30" s="1"/>
      <c r="W30" s="1"/>
    </row>
    <row r="31" spans="2:23">
      <c r="B31" s="10">
        <v>26</v>
      </c>
      <c r="C31" s="34"/>
      <c r="D31" s="79"/>
      <c r="E31" s="82"/>
      <c r="F31" s="37"/>
      <c r="G31" s="36"/>
      <c r="H31" s="37"/>
      <c r="I31" s="38"/>
      <c r="J31" s="39"/>
      <c r="K31" s="40"/>
      <c r="L31" s="39"/>
      <c r="M31" s="57"/>
      <c r="N31" s="29">
        <f t="shared" si="0"/>
        <v>0</v>
      </c>
      <c r="O31" s="30"/>
      <c r="P31" s="21">
        <f t="shared" si="1"/>
        <v>0</v>
      </c>
      <c r="Q31" s="1"/>
      <c r="R31" s="1"/>
      <c r="S31" s="1"/>
      <c r="T31" s="1"/>
      <c r="U31" s="1"/>
      <c r="V31" s="1"/>
      <c r="W31" s="1"/>
    </row>
    <row r="32" spans="2:23">
      <c r="B32" s="10">
        <v>27</v>
      </c>
      <c r="C32" s="1"/>
      <c r="D32" s="2"/>
      <c r="E32" s="82"/>
      <c r="F32" s="24"/>
      <c r="G32" s="25"/>
      <c r="H32" s="24"/>
      <c r="I32" s="26"/>
      <c r="J32" s="27"/>
      <c r="K32" s="28"/>
      <c r="L32" s="27"/>
      <c r="M32" s="56"/>
      <c r="N32" s="29">
        <f t="shared" si="0"/>
        <v>0</v>
      </c>
      <c r="O32" s="30"/>
      <c r="P32" s="21">
        <f t="shared" si="1"/>
        <v>0</v>
      </c>
      <c r="Q32" s="1"/>
      <c r="R32" s="1"/>
      <c r="S32" s="1"/>
      <c r="T32" s="1"/>
      <c r="U32" s="1"/>
      <c r="V32" s="1"/>
      <c r="W32" s="1"/>
    </row>
    <row r="33" spans="2:23">
      <c r="B33" s="10">
        <v>28</v>
      </c>
      <c r="C33" s="1"/>
      <c r="D33" s="2"/>
      <c r="E33" s="82"/>
      <c r="F33" s="24"/>
      <c r="G33" s="25"/>
      <c r="H33" s="24"/>
      <c r="I33" s="26"/>
      <c r="J33" s="27"/>
      <c r="K33" s="31"/>
      <c r="L33" s="27"/>
      <c r="M33" s="56"/>
      <c r="N33" s="29">
        <f t="shared" si="0"/>
        <v>0</v>
      </c>
      <c r="O33" s="30"/>
      <c r="P33" s="21">
        <f t="shared" si="1"/>
        <v>0</v>
      </c>
      <c r="Q33" s="1"/>
      <c r="R33" s="1"/>
      <c r="S33" s="1"/>
      <c r="T33" s="1"/>
      <c r="U33" s="1"/>
      <c r="V33" s="1"/>
      <c r="W33" s="1"/>
    </row>
    <row r="34" spans="2:23">
      <c r="B34" s="10">
        <v>29</v>
      </c>
      <c r="C34" s="41"/>
      <c r="D34" s="23"/>
      <c r="E34" s="82"/>
      <c r="F34" s="24"/>
      <c r="G34" s="25"/>
      <c r="H34" s="24"/>
      <c r="I34" s="26"/>
      <c r="J34" s="27"/>
      <c r="K34" s="28"/>
      <c r="L34" s="27"/>
      <c r="M34" s="56"/>
      <c r="N34" s="29">
        <f t="shared" si="0"/>
        <v>0</v>
      </c>
      <c r="O34" s="30"/>
      <c r="P34" s="21">
        <f t="shared" si="1"/>
        <v>0</v>
      </c>
      <c r="Q34" s="1"/>
      <c r="R34" s="1"/>
      <c r="S34" s="1"/>
      <c r="T34" s="1"/>
      <c r="U34" s="1"/>
      <c r="V34" s="1"/>
      <c r="W34" s="1"/>
    </row>
    <row r="35" spans="2:23">
      <c r="B35" s="10">
        <v>30</v>
      </c>
      <c r="C35" s="41"/>
      <c r="D35" s="23"/>
      <c r="E35" s="82"/>
      <c r="F35" s="24"/>
      <c r="G35" s="25"/>
      <c r="H35" s="24"/>
      <c r="I35" s="26"/>
      <c r="J35" s="27"/>
      <c r="K35" s="28"/>
      <c r="L35" s="27"/>
      <c r="M35" s="56"/>
      <c r="N35" s="29">
        <f t="shared" si="0"/>
        <v>0</v>
      </c>
      <c r="O35" s="30"/>
      <c r="P35" s="21">
        <f t="shared" si="1"/>
        <v>0</v>
      </c>
      <c r="Q35" s="1"/>
      <c r="R35" s="1"/>
      <c r="S35" s="1"/>
      <c r="T35" s="1"/>
      <c r="U35" s="1"/>
      <c r="V35" s="1"/>
      <c r="W35" s="1"/>
    </row>
    <row r="36" spans="2:23">
      <c r="B36" s="10">
        <v>31</v>
      </c>
      <c r="C36" s="41"/>
      <c r="D36" s="23"/>
      <c r="E36" s="82"/>
      <c r="F36" s="24"/>
      <c r="G36" s="25"/>
      <c r="H36" s="24"/>
      <c r="I36" s="26"/>
      <c r="J36" s="27"/>
      <c r="K36" s="28"/>
      <c r="L36" s="27"/>
      <c r="M36" s="56"/>
      <c r="N36" s="29">
        <f t="shared" si="0"/>
        <v>0</v>
      </c>
      <c r="O36" s="30"/>
      <c r="P36" s="21">
        <f t="shared" si="1"/>
        <v>0</v>
      </c>
      <c r="Q36" s="1"/>
      <c r="R36" s="1"/>
      <c r="S36" s="1"/>
      <c r="T36" s="1"/>
      <c r="U36" s="1"/>
      <c r="V36" s="1"/>
      <c r="W36" s="1"/>
    </row>
    <row r="37" spans="2:23">
      <c r="B37" s="10">
        <v>32</v>
      </c>
      <c r="C37" s="41"/>
      <c r="D37" s="23"/>
      <c r="E37" s="82"/>
      <c r="F37" s="24"/>
      <c r="G37" s="25"/>
      <c r="H37" s="24"/>
      <c r="I37" s="26"/>
      <c r="J37" s="27"/>
      <c r="K37" s="28"/>
      <c r="L37" s="27"/>
      <c r="M37" s="56"/>
      <c r="N37" s="29">
        <f t="shared" si="0"/>
        <v>0</v>
      </c>
      <c r="O37" s="30"/>
      <c r="P37" s="21">
        <f t="shared" si="1"/>
        <v>0</v>
      </c>
      <c r="Q37" s="1"/>
      <c r="R37" s="1"/>
      <c r="S37" s="1"/>
      <c r="T37" s="1"/>
      <c r="U37" s="1"/>
      <c r="V37" s="1"/>
      <c r="W37" s="1"/>
    </row>
    <row r="38" spans="2:23">
      <c r="B38" s="10">
        <v>33</v>
      </c>
      <c r="C38" s="41"/>
      <c r="D38" s="23"/>
      <c r="E38" s="82"/>
      <c r="F38" s="35"/>
      <c r="G38" s="36"/>
      <c r="H38" s="37"/>
      <c r="I38" s="38"/>
      <c r="J38" s="39"/>
      <c r="K38" s="28"/>
      <c r="L38" s="39"/>
      <c r="M38" s="57"/>
      <c r="N38" s="29">
        <f t="shared" si="0"/>
        <v>0</v>
      </c>
      <c r="O38" s="30"/>
      <c r="P38" s="21">
        <f t="shared" si="1"/>
        <v>0</v>
      </c>
      <c r="Q38" s="1"/>
      <c r="R38" s="1"/>
      <c r="S38" s="1"/>
      <c r="T38" s="1"/>
      <c r="U38" s="1"/>
      <c r="V38" s="1"/>
      <c r="W38" s="1"/>
    </row>
    <row r="39" spans="2:23">
      <c r="B39" s="10">
        <v>34</v>
      </c>
      <c r="C39" s="41"/>
      <c r="D39" s="23"/>
      <c r="E39" s="82"/>
      <c r="F39" s="24"/>
      <c r="G39" s="25"/>
      <c r="H39" s="24"/>
      <c r="I39" s="26"/>
      <c r="J39" s="27"/>
      <c r="K39" s="28"/>
      <c r="L39" s="27"/>
      <c r="M39" s="56"/>
      <c r="N39" s="29">
        <f t="shared" si="0"/>
        <v>0</v>
      </c>
      <c r="O39" s="30"/>
      <c r="P39" s="21">
        <f t="shared" si="1"/>
        <v>0</v>
      </c>
      <c r="Q39" s="1"/>
      <c r="R39" s="1"/>
      <c r="S39" s="1"/>
      <c r="T39" s="1"/>
      <c r="U39" s="1"/>
      <c r="V39" s="1"/>
      <c r="W39" s="1"/>
    </row>
    <row r="40" spans="2:23">
      <c r="B40" s="10">
        <v>35</v>
      </c>
      <c r="C40" s="41"/>
      <c r="D40" s="23"/>
      <c r="E40" s="82"/>
      <c r="F40" s="24"/>
      <c r="G40" s="25"/>
      <c r="H40" s="24"/>
      <c r="I40" s="26"/>
      <c r="J40" s="27"/>
      <c r="K40" s="28"/>
      <c r="L40" s="27"/>
      <c r="M40" s="56"/>
      <c r="N40" s="29">
        <f t="shared" si="0"/>
        <v>0</v>
      </c>
      <c r="O40" s="30"/>
      <c r="P40" s="21">
        <f t="shared" si="1"/>
        <v>0</v>
      </c>
      <c r="Q40" s="1"/>
      <c r="R40" s="1"/>
      <c r="S40" s="1"/>
      <c r="T40" s="1"/>
      <c r="U40" s="1"/>
      <c r="V40" s="1"/>
      <c r="W40" s="1"/>
    </row>
    <row r="41" spans="2:23">
      <c r="B41" s="10">
        <v>36</v>
      </c>
      <c r="C41" s="41"/>
      <c r="D41" s="23"/>
      <c r="E41" s="82"/>
      <c r="F41" s="24"/>
      <c r="G41" s="25"/>
      <c r="H41" s="24"/>
      <c r="I41" s="26"/>
      <c r="J41" s="27"/>
      <c r="K41" s="31"/>
      <c r="L41" s="27"/>
      <c r="M41" s="56"/>
      <c r="N41" s="29">
        <f t="shared" si="0"/>
        <v>0</v>
      </c>
      <c r="O41" s="30"/>
      <c r="P41" s="21">
        <f t="shared" si="1"/>
        <v>0</v>
      </c>
      <c r="Q41" s="1"/>
      <c r="R41" s="1"/>
      <c r="S41" s="1"/>
      <c r="T41" s="1"/>
      <c r="U41" s="1"/>
      <c r="V41" s="1"/>
      <c r="W41" s="1"/>
    </row>
    <row r="42" spans="2:23">
      <c r="B42" s="10">
        <v>37</v>
      </c>
      <c r="C42" s="41"/>
      <c r="D42" s="23"/>
      <c r="E42" s="82"/>
      <c r="F42" s="24"/>
      <c r="G42" s="25"/>
      <c r="H42" s="24"/>
      <c r="I42" s="26"/>
      <c r="J42" s="27"/>
      <c r="K42" s="28"/>
      <c r="L42" s="27"/>
      <c r="M42" s="56"/>
      <c r="N42" s="29">
        <f t="shared" si="0"/>
        <v>0</v>
      </c>
      <c r="O42" s="30"/>
      <c r="P42" s="21">
        <f t="shared" si="1"/>
        <v>0</v>
      </c>
      <c r="Q42" s="1"/>
      <c r="R42" s="1"/>
      <c r="S42" s="1"/>
      <c r="T42" s="1"/>
      <c r="U42" s="1"/>
      <c r="V42" s="1"/>
      <c r="W42" s="1"/>
    </row>
    <row r="43" spans="2:23">
      <c r="B43" s="10">
        <v>38</v>
      </c>
      <c r="C43" s="41"/>
      <c r="D43" s="23"/>
      <c r="E43" s="82"/>
      <c r="F43" s="24"/>
      <c r="G43" s="25"/>
      <c r="H43" s="24"/>
      <c r="I43" s="26"/>
      <c r="J43" s="27"/>
      <c r="K43" s="28"/>
      <c r="L43" s="27"/>
      <c r="M43" s="56"/>
      <c r="N43" s="29">
        <f t="shared" si="0"/>
        <v>0</v>
      </c>
      <c r="O43" s="30"/>
      <c r="P43" s="21">
        <f t="shared" si="1"/>
        <v>0</v>
      </c>
      <c r="Q43" s="1"/>
      <c r="R43" s="1"/>
      <c r="S43" s="1"/>
      <c r="T43" s="1"/>
      <c r="U43" s="1"/>
      <c r="V43" s="1"/>
      <c r="W43" s="1"/>
    </row>
    <row r="44" spans="2:23">
      <c r="B44" s="10">
        <v>39</v>
      </c>
      <c r="C44" s="41"/>
      <c r="D44" s="23"/>
      <c r="E44" s="82"/>
      <c r="F44" s="24"/>
      <c r="G44" s="25"/>
      <c r="H44" s="24"/>
      <c r="I44" s="26"/>
      <c r="J44" s="27"/>
      <c r="K44" s="28"/>
      <c r="L44" s="27"/>
      <c r="M44" s="56"/>
      <c r="N44" s="29">
        <f t="shared" si="0"/>
        <v>0</v>
      </c>
      <c r="O44" s="30"/>
      <c r="P44" s="21">
        <f t="shared" si="1"/>
        <v>0</v>
      </c>
      <c r="Q44" s="1"/>
      <c r="R44" s="1"/>
      <c r="S44" s="1"/>
      <c r="T44" s="1"/>
      <c r="U44" s="1"/>
      <c r="V44" s="1"/>
      <c r="W44" s="1"/>
    </row>
    <row r="45" spans="2:23">
      <c r="B45" s="10">
        <v>40</v>
      </c>
      <c r="C45" s="41"/>
      <c r="D45" s="23"/>
      <c r="E45" s="82"/>
      <c r="F45" s="24"/>
      <c r="G45" s="25"/>
      <c r="H45" s="24"/>
      <c r="I45" s="26"/>
      <c r="J45" s="27"/>
      <c r="K45" s="28"/>
      <c r="L45" s="27"/>
      <c r="M45" s="56"/>
      <c r="N45" s="29">
        <f t="shared" si="0"/>
        <v>0</v>
      </c>
      <c r="O45" s="30"/>
      <c r="P45" s="21">
        <f t="shared" si="1"/>
        <v>0</v>
      </c>
      <c r="Q45" s="1"/>
      <c r="R45" s="1"/>
      <c r="S45" s="1"/>
      <c r="T45" s="1"/>
      <c r="U45" s="1"/>
      <c r="V45" s="1"/>
      <c r="W45" s="1"/>
    </row>
    <row r="46" spans="2:23">
      <c r="B46" s="10">
        <v>41</v>
      </c>
      <c r="C46" s="41"/>
      <c r="D46" s="23"/>
      <c r="E46" s="82"/>
      <c r="F46" s="24"/>
      <c r="G46" s="25"/>
      <c r="H46" s="24"/>
      <c r="I46" s="26"/>
      <c r="J46" s="27"/>
      <c r="K46" s="31"/>
      <c r="L46" s="27"/>
      <c r="M46" s="56"/>
      <c r="N46" s="29">
        <f t="shared" si="0"/>
        <v>0</v>
      </c>
      <c r="O46" s="30"/>
      <c r="P46" s="21">
        <f t="shared" si="1"/>
        <v>0</v>
      </c>
      <c r="Q46" s="1"/>
      <c r="R46" s="1"/>
      <c r="S46" s="1"/>
      <c r="T46" s="1"/>
      <c r="U46" s="1"/>
      <c r="V46" s="1"/>
      <c r="W46" s="1"/>
    </row>
    <row r="47" spans="2:23">
      <c r="B47" s="10">
        <v>42</v>
      </c>
      <c r="C47" s="41"/>
      <c r="D47" s="23"/>
      <c r="E47" s="82"/>
      <c r="F47" s="24"/>
      <c r="G47" s="25"/>
      <c r="H47" s="24"/>
      <c r="I47" s="26"/>
      <c r="J47" s="27"/>
      <c r="K47" s="28"/>
      <c r="L47" s="27"/>
      <c r="M47" s="56"/>
      <c r="N47" s="29">
        <f t="shared" si="0"/>
        <v>0</v>
      </c>
      <c r="O47" s="30"/>
      <c r="P47" s="21">
        <f t="shared" si="1"/>
        <v>0</v>
      </c>
      <c r="Q47" s="1"/>
      <c r="R47" s="1"/>
      <c r="S47" s="1"/>
      <c r="T47" s="1"/>
      <c r="U47" s="1"/>
      <c r="V47" s="1"/>
      <c r="W47" s="1"/>
    </row>
    <row r="48" spans="2:23">
      <c r="B48" s="10">
        <v>43</v>
      </c>
      <c r="C48" s="41"/>
      <c r="D48" s="23"/>
      <c r="E48" s="82"/>
      <c r="F48" s="24"/>
      <c r="G48" s="25"/>
      <c r="H48" s="24"/>
      <c r="I48" s="26"/>
      <c r="J48" s="27"/>
      <c r="K48" s="31"/>
      <c r="L48" s="27"/>
      <c r="M48" s="56"/>
      <c r="N48" s="29">
        <f t="shared" si="0"/>
        <v>0</v>
      </c>
      <c r="O48" s="30"/>
      <c r="P48" s="21">
        <f t="shared" si="1"/>
        <v>0</v>
      </c>
      <c r="Q48" s="1"/>
      <c r="R48" s="1"/>
      <c r="S48" s="1"/>
      <c r="T48" s="1"/>
      <c r="U48" s="1"/>
      <c r="V48" s="1"/>
      <c r="W48" s="1"/>
    </row>
    <row r="49" spans="2:23">
      <c r="B49" s="10">
        <v>44</v>
      </c>
      <c r="C49" s="41"/>
      <c r="D49" s="23"/>
      <c r="E49" s="82"/>
      <c r="F49" s="24"/>
      <c r="G49" s="25"/>
      <c r="H49" s="24"/>
      <c r="I49" s="26"/>
      <c r="J49" s="27"/>
      <c r="K49" s="31"/>
      <c r="L49" s="27"/>
      <c r="M49" s="56"/>
      <c r="N49" s="29">
        <f t="shared" si="0"/>
        <v>0</v>
      </c>
      <c r="O49" s="30"/>
      <c r="P49" s="21">
        <f t="shared" si="1"/>
        <v>0</v>
      </c>
      <c r="Q49" s="1"/>
      <c r="R49" s="1"/>
      <c r="S49" s="1"/>
      <c r="T49" s="1"/>
      <c r="U49" s="1"/>
      <c r="V49" s="1"/>
      <c r="W49" s="1"/>
    </row>
    <row r="50" spans="2:23">
      <c r="B50" s="10">
        <v>45</v>
      </c>
      <c r="C50" s="41"/>
      <c r="D50" s="23"/>
      <c r="E50" s="82"/>
      <c r="F50" s="24"/>
      <c r="G50" s="25"/>
      <c r="H50" s="24"/>
      <c r="I50" s="26"/>
      <c r="J50" s="27"/>
      <c r="K50" s="28"/>
      <c r="L50" s="27"/>
      <c r="M50" s="56"/>
      <c r="N50" s="29">
        <f t="shared" si="0"/>
        <v>0</v>
      </c>
      <c r="O50" s="30"/>
      <c r="P50" s="21">
        <f t="shared" si="1"/>
        <v>0</v>
      </c>
      <c r="Q50" s="1"/>
      <c r="R50" s="1"/>
      <c r="S50" s="1"/>
      <c r="T50" s="1"/>
      <c r="U50" s="1"/>
      <c r="V50" s="1"/>
      <c r="W50" s="1"/>
    </row>
    <row r="51" spans="2:23">
      <c r="B51" s="10">
        <v>46</v>
      </c>
      <c r="C51" s="41"/>
      <c r="D51" s="23"/>
      <c r="E51" s="82"/>
      <c r="F51" s="24"/>
      <c r="G51" s="25"/>
      <c r="H51" s="24"/>
      <c r="I51" s="26"/>
      <c r="J51" s="27"/>
      <c r="K51" s="31"/>
      <c r="L51" s="27"/>
      <c r="M51" s="56"/>
      <c r="N51" s="29">
        <f t="shared" si="0"/>
        <v>0</v>
      </c>
      <c r="O51" s="30"/>
      <c r="P51" s="21">
        <f t="shared" si="1"/>
        <v>0</v>
      </c>
      <c r="Q51" s="1"/>
      <c r="R51" s="1"/>
      <c r="S51" s="1"/>
      <c r="T51" s="1"/>
      <c r="U51" s="1"/>
      <c r="V51" s="1"/>
      <c r="W51" s="1"/>
    </row>
    <row r="52" spans="2:23" ht="15.75" thickBot="1">
      <c r="B52" s="10">
        <v>47</v>
      </c>
      <c r="C52" s="41"/>
      <c r="D52" s="23"/>
      <c r="E52" s="83"/>
      <c r="F52" s="45"/>
      <c r="G52" s="46"/>
      <c r="H52" s="45"/>
      <c r="I52" s="47"/>
      <c r="J52" s="48"/>
      <c r="K52" s="49"/>
      <c r="L52" s="48"/>
      <c r="M52" s="58"/>
      <c r="N52" s="29">
        <f t="shared" si="0"/>
        <v>0</v>
      </c>
      <c r="O52" s="30"/>
      <c r="P52" s="21">
        <f t="shared" si="1"/>
        <v>0</v>
      </c>
      <c r="Q52" s="1"/>
      <c r="R52" s="1"/>
      <c r="S52" s="1"/>
      <c r="T52" s="1"/>
      <c r="U52" s="1"/>
      <c r="V52" s="1"/>
      <c r="W52" s="1"/>
    </row>
  </sheetData>
  <mergeCells count="18">
    <mergeCell ref="T4:T5"/>
    <mergeCell ref="U4:U5"/>
    <mergeCell ref="V4:V5"/>
    <mergeCell ref="W4:W5"/>
    <mergeCell ref="M4:M5"/>
    <mergeCell ref="O4:O5"/>
    <mergeCell ref="P4:P5"/>
    <mergeCell ref="Q4:Q5"/>
    <mergeCell ref="R4:R5"/>
    <mergeCell ref="S4:S5"/>
    <mergeCell ref="C2:N2"/>
    <mergeCell ref="C4:C5"/>
    <mergeCell ref="D4:D5"/>
    <mergeCell ref="E4:E5"/>
    <mergeCell ref="F4:G4"/>
    <mergeCell ref="H4:J4"/>
    <mergeCell ref="K4:L4"/>
    <mergeCell ref="N4:N5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D40"/>
  <sheetViews>
    <sheetView workbookViewId="0">
      <selection activeCell="D6" sqref="D6"/>
    </sheetView>
  </sheetViews>
  <sheetFormatPr defaultRowHeight="15"/>
  <cols>
    <col min="2" max="2" width="34.140625" customWidth="1"/>
    <col min="3" max="3" width="20.85546875" customWidth="1"/>
    <col min="4" max="4" width="31.42578125" customWidth="1"/>
    <col min="7" max="7" width="21" bestFit="1" customWidth="1"/>
    <col min="258" max="258" width="21.140625" bestFit="1" customWidth="1"/>
    <col min="259" max="259" width="27.7109375" bestFit="1" customWidth="1"/>
    <col min="260" max="260" width="32.42578125" customWidth="1"/>
    <col min="514" max="514" width="21.140625" bestFit="1" customWidth="1"/>
    <col min="515" max="515" width="27.7109375" bestFit="1" customWidth="1"/>
    <col min="516" max="516" width="32.42578125" customWidth="1"/>
    <col min="770" max="770" width="21.140625" bestFit="1" customWidth="1"/>
    <col min="771" max="771" width="27.7109375" bestFit="1" customWidth="1"/>
    <col min="772" max="772" width="32.42578125" customWidth="1"/>
    <col min="1026" max="1026" width="21.140625" bestFit="1" customWidth="1"/>
    <col min="1027" max="1027" width="27.7109375" bestFit="1" customWidth="1"/>
    <col min="1028" max="1028" width="32.42578125" customWidth="1"/>
    <col min="1282" max="1282" width="21.140625" bestFit="1" customWidth="1"/>
    <col min="1283" max="1283" width="27.7109375" bestFit="1" customWidth="1"/>
    <col min="1284" max="1284" width="32.42578125" customWidth="1"/>
    <col min="1538" max="1538" width="21.140625" bestFit="1" customWidth="1"/>
    <col min="1539" max="1539" width="27.7109375" bestFit="1" customWidth="1"/>
    <col min="1540" max="1540" width="32.42578125" customWidth="1"/>
    <col min="1794" max="1794" width="21.140625" bestFit="1" customWidth="1"/>
    <col min="1795" max="1795" width="27.7109375" bestFit="1" customWidth="1"/>
    <col min="1796" max="1796" width="32.42578125" customWidth="1"/>
    <col min="2050" max="2050" width="21.140625" bestFit="1" customWidth="1"/>
    <col min="2051" max="2051" width="27.7109375" bestFit="1" customWidth="1"/>
    <col min="2052" max="2052" width="32.42578125" customWidth="1"/>
    <col min="2306" max="2306" width="21.140625" bestFit="1" customWidth="1"/>
    <col min="2307" max="2307" width="27.7109375" bestFit="1" customWidth="1"/>
    <col min="2308" max="2308" width="32.42578125" customWidth="1"/>
    <col min="2562" max="2562" width="21.140625" bestFit="1" customWidth="1"/>
    <col min="2563" max="2563" width="27.7109375" bestFit="1" customWidth="1"/>
    <col min="2564" max="2564" width="32.42578125" customWidth="1"/>
    <col min="2818" max="2818" width="21.140625" bestFit="1" customWidth="1"/>
    <col min="2819" max="2819" width="27.7109375" bestFit="1" customWidth="1"/>
    <col min="2820" max="2820" width="32.42578125" customWidth="1"/>
    <col min="3074" max="3074" width="21.140625" bestFit="1" customWidth="1"/>
    <col min="3075" max="3075" width="27.7109375" bestFit="1" customWidth="1"/>
    <col min="3076" max="3076" width="32.42578125" customWidth="1"/>
    <col min="3330" max="3330" width="21.140625" bestFit="1" customWidth="1"/>
    <col min="3331" max="3331" width="27.7109375" bestFit="1" customWidth="1"/>
    <col min="3332" max="3332" width="32.42578125" customWidth="1"/>
    <col min="3586" max="3586" width="21.140625" bestFit="1" customWidth="1"/>
    <col min="3587" max="3587" width="27.7109375" bestFit="1" customWidth="1"/>
    <col min="3588" max="3588" width="32.42578125" customWidth="1"/>
    <col min="3842" max="3842" width="21.140625" bestFit="1" customWidth="1"/>
    <col min="3843" max="3843" width="27.7109375" bestFit="1" customWidth="1"/>
    <col min="3844" max="3844" width="32.42578125" customWidth="1"/>
    <col min="4098" max="4098" width="21.140625" bestFit="1" customWidth="1"/>
    <col min="4099" max="4099" width="27.7109375" bestFit="1" customWidth="1"/>
    <col min="4100" max="4100" width="32.42578125" customWidth="1"/>
    <col min="4354" max="4354" width="21.140625" bestFit="1" customWidth="1"/>
    <col min="4355" max="4355" width="27.7109375" bestFit="1" customWidth="1"/>
    <col min="4356" max="4356" width="32.42578125" customWidth="1"/>
    <col min="4610" max="4610" width="21.140625" bestFit="1" customWidth="1"/>
    <col min="4611" max="4611" width="27.7109375" bestFit="1" customWidth="1"/>
    <col min="4612" max="4612" width="32.42578125" customWidth="1"/>
    <col min="4866" max="4866" width="21.140625" bestFit="1" customWidth="1"/>
    <col min="4867" max="4867" width="27.7109375" bestFit="1" customWidth="1"/>
    <col min="4868" max="4868" width="32.42578125" customWidth="1"/>
    <col min="5122" max="5122" width="21.140625" bestFit="1" customWidth="1"/>
    <col min="5123" max="5123" width="27.7109375" bestFit="1" customWidth="1"/>
    <col min="5124" max="5124" width="32.42578125" customWidth="1"/>
    <col min="5378" max="5378" width="21.140625" bestFit="1" customWidth="1"/>
    <col min="5379" max="5379" width="27.7109375" bestFit="1" customWidth="1"/>
    <col min="5380" max="5380" width="32.42578125" customWidth="1"/>
    <col min="5634" max="5634" width="21.140625" bestFit="1" customWidth="1"/>
    <col min="5635" max="5635" width="27.7109375" bestFit="1" customWidth="1"/>
    <col min="5636" max="5636" width="32.42578125" customWidth="1"/>
    <col min="5890" max="5890" width="21.140625" bestFit="1" customWidth="1"/>
    <col min="5891" max="5891" width="27.7109375" bestFit="1" customWidth="1"/>
    <col min="5892" max="5892" width="32.42578125" customWidth="1"/>
    <col min="6146" max="6146" width="21.140625" bestFit="1" customWidth="1"/>
    <col min="6147" max="6147" width="27.7109375" bestFit="1" customWidth="1"/>
    <col min="6148" max="6148" width="32.42578125" customWidth="1"/>
    <col min="6402" max="6402" width="21.140625" bestFit="1" customWidth="1"/>
    <col min="6403" max="6403" width="27.7109375" bestFit="1" customWidth="1"/>
    <col min="6404" max="6404" width="32.42578125" customWidth="1"/>
    <col min="6658" max="6658" width="21.140625" bestFit="1" customWidth="1"/>
    <col min="6659" max="6659" width="27.7109375" bestFit="1" customWidth="1"/>
    <col min="6660" max="6660" width="32.42578125" customWidth="1"/>
    <col min="6914" max="6914" width="21.140625" bestFit="1" customWidth="1"/>
    <col min="6915" max="6915" width="27.7109375" bestFit="1" customWidth="1"/>
    <col min="6916" max="6916" width="32.42578125" customWidth="1"/>
    <col min="7170" max="7170" width="21.140625" bestFit="1" customWidth="1"/>
    <col min="7171" max="7171" width="27.7109375" bestFit="1" customWidth="1"/>
    <col min="7172" max="7172" width="32.42578125" customWidth="1"/>
    <col min="7426" max="7426" width="21.140625" bestFit="1" customWidth="1"/>
    <col min="7427" max="7427" width="27.7109375" bestFit="1" customWidth="1"/>
    <col min="7428" max="7428" width="32.42578125" customWidth="1"/>
    <col min="7682" max="7682" width="21.140625" bestFit="1" customWidth="1"/>
    <col min="7683" max="7683" width="27.7109375" bestFit="1" customWidth="1"/>
    <col min="7684" max="7684" width="32.42578125" customWidth="1"/>
    <col min="7938" max="7938" width="21.140625" bestFit="1" customWidth="1"/>
    <col min="7939" max="7939" width="27.7109375" bestFit="1" customWidth="1"/>
    <col min="7940" max="7940" width="32.42578125" customWidth="1"/>
    <col min="8194" max="8194" width="21.140625" bestFit="1" customWidth="1"/>
    <col min="8195" max="8195" width="27.7109375" bestFit="1" customWidth="1"/>
    <col min="8196" max="8196" width="32.42578125" customWidth="1"/>
    <col min="8450" max="8450" width="21.140625" bestFit="1" customWidth="1"/>
    <col min="8451" max="8451" width="27.7109375" bestFit="1" customWidth="1"/>
    <col min="8452" max="8452" width="32.42578125" customWidth="1"/>
    <col min="8706" max="8706" width="21.140625" bestFit="1" customWidth="1"/>
    <col min="8707" max="8707" width="27.7109375" bestFit="1" customWidth="1"/>
    <col min="8708" max="8708" width="32.42578125" customWidth="1"/>
    <col min="8962" max="8962" width="21.140625" bestFit="1" customWidth="1"/>
    <col min="8963" max="8963" width="27.7109375" bestFit="1" customWidth="1"/>
    <col min="8964" max="8964" width="32.42578125" customWidth="1"/>
    <col min="9218" max="9218" width="21.140625" bestFit="1" customWidth="1"/>
    <col min="9219" max="9219" width="27.7109375" bestFit="1" customWidth="1"/>
    <col min="9220" max="9220" width="32.42578125" customWidth="1"/>
    <col min="9474" max="9474" width="21.140625" bestFit="1" customWidth="1"/>
    <col min="9475" max="9475" width="27.7109375" bestFit="1" customWidth="1"/>
    <col min="9476" max="9476" width="32.42578125" customWidth="1"/>
    <col min="9730" max="9730" width="21.140625" bestFit="1" customWidth="1"/>
    <col min="9731" max="9731" width="27.7109375" bestFit="1" customWidth="1"/>
    <col min="9732" max="9732" width="32.42578125" customWidth="1"/>
    <col min="9986" max="9986" width="21.140625" bestFit="1" customWidth="1"/>
    <col min="9987" max="9987" width="27.7109375" bestFit="1" customWidth="1"/>
    <col min="9988" max="9988" width="32.42578125" customWidth="1"/>
    <col min="10242" max="10242" width="21.140625" bestFit="1" customWidth="1"/>
    <col min="10243" max="10243" width="27.7109375" bestFit="1" customWidth="1"/>
    <col min="10244" max="10244" width="32.42578125" customWidth="1"/>
    <col min="10498" max="10498" width="21.140625" bestFit="1" customWidth="1"/>
    <col min="10499" max="10499" width="27.7109375" bestFit="1" customWidth="1"/>
    <col min="10500" max="10500" width="32.42578125" customWidth="1"/>
    <col min="10754" max="10754" width="21.140625" bestFit="1" customWidth="1"/>
    <col min="10755" max="10755" width="27.7109375" bestFit="1" customWidth="1"/>
    <col min="10756" max="10756" width="32.42578125" customWidth="1"/>
    <col min="11010" max="11010" width="21.140625" bestFit="1" customWidth="1"/>
    <col min="11011" max="11011" width="27.7109375" bestFit="1" customWidth="1"/>
    <col min="11012" max="11012" width="32.42578125" customWidth="1"/>
    <col min="11266" max="11266" width="21.140625" bestFit="1" customWidth="1"/>
    <col min="11267" max="11267" width="27.7109375" bestFit="1" customWidth="1"/>
    <col min="11268" max="11268" width="32.42578125" customWidth="1"/>
    <col min="11522" max="11522" width="21.140625" bestFit="1" customWidth="1"/>
    <col min="11523" max="11523" width="27.7109375" bestFit="1" customWidth="1"/>
    <col min="11524" max="11524" width="32.42578125" customWidth="1"/>
    <col min="11778" max="11778" width="21.140625" bestFit="1" customWidth="1"/>
    <col min="11779" max="11779" width="27.7109375" bestFit="1" customWidth="1"/>
    <col min="11780" max="11780" width="32.42578125" customWidth="1"/>
    <col min="12034" max="12034" width="21.140625" bestFit="1" customWidth="1"/>
    <col min="12035" max="12035" width="27.7109375" bestFit="1" customWidth="1"/>
    <col min="12036" max="12036" width="32.42578125" customWidth="1"/>
    <col min="12290" max="12290" width="21.140625" bestFit="1" customWidth="1"/>
    <col min="12291" max="12291" width="27.7109375" bestFit="1" customWidth="1"/>
    <col min="12292" max="12292" width="32.42578125" customWidth="1"/>
    <col min="12546" max="12546" width="21.140625" bestFit="1" customWidth="1"/>
    <col min="12547" max="12547" width="27.7109375" bestFit="1" customWidth="1"/>
    <col min="12548" max="12548" width="32.42578125" customWidth="1"/>
    <col min="12802" max="12802" width="21.140625" bestFit="1" customWidth="1"/>
    <col min="12803" max="12803" width="27.7109375" bestFit="1" customWidth="1"/>
    <col min="12804" max="12804" width="32.42578125" customWidth="1"/>
    <col min="13058" max="13058" width="21.140625" bestFit="1" customWidth="1"/>
    <col min="13059" max="13059" width="27.7109375" bestFit="1" customWidth="1"/>
    <col min="13060" max="13060" width="32.42578125" customWidth="1"/>
    <col min="13314" max="13314" width="21.140625" bestFit="1" customWidth="1"/>
    <col min="13315" max="13315" width="27.7109375" bestFit="1" customWidth="1"/>
    <col min="13316" max="13316" width="32.42578125" customWidth="1"/>
    <col min="13570" max="13570" width="21.140625" bestFit="1" customWidth="1"/>
    <col min="13571" max="13571" width="27.7109375" bestFit="1" customWidth="1"/>
    <col min="13572" max="13572" width="32.42578125" customWidth="1"/>
    <col min="13826" max="13826" width="21.140625" bestFit="1" customWidth="1"/>
    <col min="13827" max="13827" width="27.7109375" bestFit="1" customWidth="1"/>
    <col min="13828" max="13828" width="32.42578125" customWidth="1"/>
    <col min="14082" max="14082" width="21.140625" bestFit="1" customWidth="1"/>
    <col min="14083" max="14083" width="27.7109375" bestFit="1" customWidth="1"/>
    <col min="14084" max="14084" width="32.42578125" customWidth="1"/>
    <col min="14338" max="14338" width="21.140625" bestFit="1" customWidth="1"/>
    <col min="14339" max="14339" width="27.7109375" bestFit="1" customWidth="1"/>
    <col min="14340" max="14340" width="32.42578125" customWidth="1"/>
    <col min="14594" max="14594" width="21.140625" bestFit="1" customWidth="1"/>
    <col min="14595" max="14595" width="27.7109375" bestFit="1" customWidth="1"/>
    <col min="14596" max="14596" width="32.42578125" customWidth="1"/>
    <col min="14850" max="14850" width="21.140625" bestFit="1" customWidth="1"/>
    <col min="14851" max="14851" width="27.7109375" bestFit="1" customWidth="1"/>
    <col min="14852" max="14852" width="32.42578125" customWidth="1"/>
    <col min="15106" max="15106" width="21.140625" bestFit="1" customWidth="1"/>
    <col min="15107" max="15107" width="27.7109375" bestFit="1" customWidth="1"/>
    <col min="15108" max="15108" width="32.42578125" customWidth="1"/>
    <col min="15362" max="15362" width="21.140625" bestFit="1" customWidth="1"/>
    <col min="15363" max="15363" width="27.7109375" bestFit="1" customWidth="1"/>
    <col min="15364" max="15364" width="32.42578125" customWidth="1"/>
    <col min="15618" max="15618" width="21.140625" bestFit="1" customWidth="1"/>
    <col min="15619" max="15619" width="27.7109375" bestFit="1" customWidth="1"/>
    <col min="15620" max="15620" width="32.42578125" customWidth="1"/>
    <col min="15874" max="15874" width="21.140625" bestFit="1" customWidth="1"/>
    <col min="15875" max="15875" width="27.7109375" bestFit="1" customWidth="1"/>
    <col min="15876" max="15876" width="32.42578125" customWidth="1"/>
    <col min="16130" max="16130" width="21.140625" bestFit="1" customWidth="1"/>
    <col min="16131" max="16131" width="27.7109375" bestFit="1" customWidth="1"/>
    <col min="16132" max="16132" width="32.42578125" customWidth="1"/>
  </cols>
  <sheetData>
    <row r="2" spans="2:4" ht="21">
      <c r="B2" s="173" t="s">
        <v>148</v>
      </c>
      <c r="C2" s="171"/>
    </row>
    <row r="3" spans="2:4" ht="21">
      <c r="B3" s="173"/>
      <c r="C3" s="171"/>
    </row>
    <row r="4" spans="2:4" ht="20.25">
      <c r="B4" s="172" t="s">
        <v>131</v>
      </c>
    </row>
    <row r="5" spans="2:4">
      <c r="B5" s="141" t="s">
        <v>132</v>
      </c>
    </row>
    <row r="6" spans="2:4">
      <c r="B6" s="142" t="s">
        <v>133</v>
      </c>
    </row>
    <row r="7" spans="2:4">
      <c r="B7" s="142" t="s">
        <v>134</v>
      </c>
    </row>
    <row r="8" spans="2:4">
      <c r="B8" s="143"/>
    </row>
    <row r="9" spans="2:4">
      <c r="B9" s="144" t="s">
        <v>135</v>
      </c>
    </row>
    <row r="10" spans="2:4">
      <c r="B10" s="145"/>
    </row>
    <row r="11" spans="2:4" ht="21">
      <c r="B11" s="169" t="s">
        <v>149</v>
      </c>
      <c r="C11" s="170"/>
    </row>
    <row r="12" spans="2:4" ht="15.75" thickBot="1">
      <c r="B12" s="140"/>
    </row>
    <row r="13" spans="2:4" ht="15.75" thickBot="1">
      <c r="B13" s="146" t="s">
        <v>41</v>
      </c>
      <c r="C13" s="162" t="s">
        <v>42</v>
      </c>
      <c r="D13" s="164" t="s">
        <v>43</v>
      </c>
    </row>
    <row r="14" spans="2:4" ht="17.25" thickBot="1">
      <c r="B14" s="148" t="s">
        <v>44</v>
      </c>
      <c r="C14" s="163">
        <v>1</v>
      </c>
      <c r="D14" s="165"/>
    </row>
    <row r="15" spans="2:4" ht="36.75" thickBot="1">
      <c r="B15" s="148" t="s">
        <v>45</v>
      </c>
      <c r="C15" s="163">
        <v>0.8</v>
      </c>
      <c r="D15" s="166" t="s">
        <v>136</v>
      </c>
    </row>
    <row r="16" spans="2:4" ht="15.75" thickBot="1">
      <c r="B16" s="148" t="s">
        <v>46</v>
      </c>
      <c r="C16" s="163">
        <v>0.7</v>
      </c>
      <c r="D16" s="167"/>
    </row>
    <row r="17" spans="2:4" ht="15.75" thickBot="1">
      <c r="B17" s="148" t="s">
        <v>47</v>
      </c>
      <c r="C17" s="163">
        <v>0.6</v>
      </c>
      <c r="D17" s="167"/>
    </row>
    <row r="18" spans="2:4" ht="15.75" thickBot="1">
      <c r="B18" s="148" t="s">
        <v>48</v>
      </c>
      <c r="C18" s="163">
        <v>0.5</v>
      </c>
      <c r="D18" s="167"/>
    </row>
    <row r="19" spans="2:4" ht="15.75" thickBot="1">
      <c r="B19" s="148" t="s">
        <v>49</v>
      </c>
      <c r="C19" s="163">
        <v>0.4</v>
      </c>
      <c r="D19" s="167"/>
    </row>
    <row r="20" spans="2:4" ht="15.75" thickBot="1">
      <c r="B20" s="148" t="s">
        <v>137</v>
      </c>
      <c r="C20" s="163">
        <v>0.3</v>
      </c>
      <c r="D20" s="168"/>
    </row>
    <row r="21" spans="2:4">
      <c r="B21" s="143"/>
    </row>
    <row r="22" spans="2:4">
      <c r="B22" s="152" t="s">
        <v>138</v>
      </c>
    </row>
    <row r="23" spans="2:4">
      <c r="B23" s="153" t="s">
        <v>139</v>
      </c>
    </row>
    <row r="25" spans="2:4" ht="16.5">
      <c r="B25" s="154"/>
    </row>
    <row r="26" spans="2:4" ht="21">
      <c r="B26" s="169" t="s">
        <v>150</v>
      </c>
      <c r="C26" s="170"/>
    </row>
    <row r="27" spans="2:4" ht="15.75" thickBot="1">
      <c r="B27" s="140"/>
    </row>
    <row r="28" spans="2:4" ht="15.75" thickBot="1">
      <c r="B28" s="146" t="s">
        <v>41</v>
      </c>
      <c r="C28" s="147" t="s">
        <v>42</v>
      </c>
      <c r="D28" s="155" t="s">
        <v>43</v>
      </c>
    </row>
    <row r="29" spans="2:4" ht="15.75" thickBot="1">
      <c r="B29" s="148" t="s">
        <v>44</v>
      </c>
      <c r="C29" s="149">
        <v>0.5</v>
      </c>
      <c r="D29" s="156"/>
    </row>
    <row r="30" spans="2:4" ht="15.75" thickBot="1">
      <c r="B30" s="148" t="s">
        <v>45</v>
      </c>
      <c r="C30" s="149">
        <v>0.4</v>
      </c>
      <c r="D30" s="157"/>
    </row>
    <row r="31" spans="2:4" ht="36.75" thickBot="1">
      <c r="B31" s="148" t="s">
        <v>140</v>
      </c>
      <c r="C31" s="149">
        <v>0.3</v>
      </c>
      <c r="D31" s="150" t="s">
        <v>136</v>
      </c>
    </row>
    <row r="32" spans="2:4" ht="15.75" thickBot="1">
      <c r="B32" s="148" t="s">
        <v>141</v>
      </c>
      <c r="C32" s="149">
        <v>0.2</v>
      </c>
      <c r="D32" s="151"/>
    </row>
    <row r="33" spans="2:4" ht="15.75" thickBot="1">
      <c r="B33" s="148" t="s">
        <v>142</v>
      </c>
      <c r="C33" s="149">
        <v>0.1</v>
      </c>
      <c r="D33" s="151"/>
    </row>
    <row r="34" spans="2:4" ht="15.75" thickBot="1">
      <c r="B34" s="148" t="s">
        <v>143</v>
      </c>
      <c r="C34" s="149">
        <v>0</v>
      </c>
      <c r="D34" s="158"/>
    </row>
    <row r="35" spans="2:4">
      <c r="B35" s="143"/>
    </row>
    <row r="36" spans="2:4">
      <c r="B36" s="159" t="s">
        <v>144</v>
      </c>
    </row>
    <row r="37" spans="2:4">
      <c r="B37" s="153" t="s">
        <v>145</v>
      </c>
    </row>
    <row r="38" spans="2:4">
      <c r="B38" s="153" t="s">
        <v>146</v>
      </c>
    </row>
    <row r="39" spans="2:4">
      <c r="B39" s="160" t="s">
        <v>147</v>
      </c>
    </row>
    <row r="40" spans="2:4">
      <c r="B40" s="16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6"/>
  <sheetViews>
    <sheetView workbookViewId="0">
      <selection activeCell="L7" sqref="L7"/>
    </sheetView>
  </sheetViews>
  <sheetFormatPr defaultRowHeight="15"/>
  <cols>
    <col min="1" max="1" width="23.5703125" bestFit="1" customWidth="1"/>
    <col min="2" max="2" width="29.140625" customWidth="1"/>
    <col min="3" max="3" width="18.7109375" customWidth="1"/>
    <col min="4" max="4" width="20.42578125" customWidth="1"/>
    <col min="5" max="5" width="13.28515625" customWidth="1"/>
    <col min="6" max="6" width="12.28515625" hidden="1" customWidth="1"/>
    <col min="7" max="7" width="7.7109375" hidden="1" customWidth="1"/>
    <col min="8" max="8" width="13.85546875" style="139" customWidth="1"/>
  </cols>
  <sheetData>
    <row r="1" spans="1:8">
      <c r="A1" s="130" t="s">
        <v>99</v>
      </c>
      <c r="B1" s="130" t="s">
        <v>100</v>
      </c>
      <c r="C1" s="130" t="s">
        <v>101</v>
      </c>
      <c r="D1" s="131" t="s">
        <v>102</v>
      </c>
      <c r="E1" s="132" t="s">
        <v>103</v>
      </c>
      <c r="F1" s="85" t="s">
        <v>104</v>
      </c>
      <c r="G1" s="133" t="s">
        <v>129</v>
      </c>
      <c r="H1" s="137" t="s">
        <v>130</v>
      </c>
    </row>
    <row r="2" spans="1:8">
      <c r="A2" s="134" t="s">
        <v>105</v>
      </c>
      <c r="B2" s="134" t="s">
        <v>106</v>
      </c>
      <c r="C2" s="134" t="s">
        <v>107</v>
      </c>
      <c r="D2" s="135">
        <v>5000000</v>
      </c>
      <c r="E2" s="135" t="s">
        <v>108</v>
      </c>
      <c r="F2" s="87">
        <v>40734.04</v>
      </c>
      <c r="G2" s="136">
        <v>1.05</v>
      </c>
      <c r="H2" s="138">
        <f>F2*G2</f>
        <v>42770.742000000006</v>
      </c>
    </row>
    <row r="3" spans="1:8">
      <c r="A3" s="134" t="s">
        <v>105</v>
      </c>
      <c r="B3" s="134" t="s">
        <v>106</v>
      </c>
      <c r="C3" s="134" t="s">
        <v>109</v>
      </c>
      <c r="D3" s="135">
        <v>150000</v>
      </c>
      <c r="E3" s="135" t="s">
        <v>108</v>
      </c>
      <c r="F3" s="87">
        <v>47187.360000000001</v>
      </c>
      <c r="G3" s="136">
        <v>1.075</v>
      </c>
      <c r="H3" s="138">
        <f t="shared" ref="H3:H66" si="0">F3*G3</f>
        <v>50726.411999999997</v>
      </c>
    </row>
    <row r="4" spans="1:8">
      <c r="A4" s="134" t="s">
        <v>105</v>
      </c>
      <c r="B4" s="134" t="s">
        <v>110</v>
      </c>
      <c r="C4" s="134" t="s">
        <v>107</v>
      </c>
      <c r="D4" s="135">
        <v>3000000</v>
      </c>
      <c r="E4" s="135" t="s">
        <v>108</v>
      </c>
      <c r="F4" s="87">
        <v>28637.3</v>
      </c>
      <c r="G4" s="136">
        <v>1.05</v>
      </c>
      <c r="H4" s="138">
        <f t="shared" si="0"/>
        <v>30069.165000000001</v>
      </c>
    </row>
    <row r="5" spans="1:8">
      <c r="A5" s="134" t="s">
        <v>105</v>
      </c>
      <c r="B5" s="134" t="s">
        <v>110</v>
      </c>
      <c r="C5" s="134" t="s">
        <v>107</v>
      </c>
      <c r="D5" s="135">
        <v>3000000</v>
      </c>
      <c r="E5" s="135" t="s">
        <v>55</v>
      </c>
      <c r="F5" s="87">
        <v>43654.12</v>
      </c>
      <c r="G5" s="136">
        <v>1.05</v>
      </c>
      <c r="H5" s="138">
        <f t="shared" si="0"/>
        <v>45836.826000000008</v>
      </c>
    </row>
    <row r="6" spans="1:8">
      <c r="A6" s="134" t="s">
        <v>105</v>
      </c>
      <c r="B6" s="134" t="s">
        <v>110</v>
      </c>
      <c r="C6" s="134" t="s">
        <v>107</v>
      </c>
      <c r="D6" s="135">
        <v>3000000</v>
      </c>
      <c r="E6" s="135" t="s">
        <v>54</v>
      </c>
      <c r="F6" s="87">
        <v>53005.73</v>
      </c>
      <c r="G6" s="136">
        <v>1.05</v>
      </c>
      <c r="H6" s="138">
        <f t="shared" si="0"/>
        <v>55656.016500000005</v>
      </c>
    </row>
    <row r="7" spans="1:8">
      <c r="A7" s="134" t="s">
        <v>105</v>
      </c>
      <c r="B7" s="134" t="s">
        <v>110</v>
      </c>
      <c r="C7" s="134" t="s">
        <v>107</v>
      </c>
      <c r="D7" s="135">
        <v>3000000</v>
      </c>
      <c r="E7" s="135" t="s">
        <v>56</v>
      </c>
      <c r="F7" s="87">
        <v>59496.75</v>
      </c>
      <c r="G7" s="136">
        <v>1.05</v>
      </c>
      <c r="H7" s="138">
        <f t="shared" si="0"/>
        <v>62471.587500000001</v>
      </c>
    </row>
    <row r="8" spans="1:8">
      <c r="A8" s="134" t="s">
        <v>105</v>
      </c>
      <c r="B8" s="134" t="s">
        <v>110</v>
      </c>
      <c r="C8" s="134" t="s">
        <v>107</v>
      </c>
      <c r="D8" s="135">
        <v>3000000</v>
      </c>
      <c r="E8" s="135" t="s">
        <v>59</v>
      </c>
      <c r="F8" s="87">
        <v>65933.53</v>
      </c>
      <c r="G8" s="136">
        <v>1.05</v>
      </c>
      <c r="H8" s="138">
        <f t="shared" si="0"/>
        <v>69230.2065</v>
      </c>
    </row>
    <row r="9" spans="1:8">
      <c r="A9" s="134" t="s">
        <v>105</v>
      </c>
      <c r="B9" s="134" t="s">
        <v>110</v>
      </c>
      <c r="C9" s="134" t="s">
        <v>107</v>
      </c>
      <c r="D9" s="135">
        <v>3000000</v>
      </c>
      <c r="E9" s="135" t="s">
        <v>58</v>
      </c>
      <c r="F9" s="87">
        <v>71960.899999999994</v>
      </c>
      <c r="G9" s="136">
        <v>1.05</v>
      </c>
      <c r="H9" s="138">
        <f t="shared" si="0"/>
        <v>75558.944999999992</v>
      </c>
    </row>
    <row r="10" spans="1:8">
      <c r="A10" s="134" t="s">
        <v>105</v>
      </c>
      <c r="B10" s="134" t="s">
        <v>110</v>
      </c>
      <c r="C10" s="134" t="s">
        <v>107</v>
      </c>
      <c r="D10" s="135">
        <v>3000000</v>
      </c>
      <c r="E10" s="135" t="s">
        <v>62</v>
      </c>
      <c r="F10" s="87">
        <v>80234.759999999995</v>
      </c>
      <c r="G10" s="136">
        <v>1.05</v>
      </c>
      <c r="H10" s="138">
        <f t="shared" si="0"/>
        <v>84246.497999999992</v>
      </c>
    </row>
    <row r="11" spans="1:8">
      <c r="A11" s="134" t="s">
        <v>105</v>
      </c>
      <c r="B11" s="134" t="s">
        <v>53</v>
      </c>
      <c r="C11" s="134" t="s">
        <v>107</v>
      </c>
      <c r="D11" s="135">
        <v>3000000</v>
      </c>
      <c r="E11" s="135" t="s">
        <v>108</v>
      </c>
      <c r="F11" s="88">
        <v>28637.3</v>
      </c>
      <c r="G11" s="136">
        <v>1.05</v>
      </c>
      <c r="H11" s="138">
        <f t="shared" si="0"/>
        <v>30069.165000000001</v>
      </c>
    </row>
    <row r="12" spans="1:8">
      <c r="A12" s="134" t="s">
        <v>105</v>
      </c>
      <c r="B12" s="134" t="s">
        <v>53</v>
      </c>
      <c r="C12" s="134" t="s">
        <v>107</v>
      </c>
      <c r="D12" s="135">
        <v>3000000</v>
      </c>
      <c r="E12" s="135" t="s">
        <v>55</v>
      </c>
      <c r="F12" s="87">
        <v>43654.12</v>
      </c>
      <c r="G12" s="136">
        <v>1.05</v>
      </c>
      <c r="H12" s="138">
        <f t="shared" si="0"/>
        <v>45836.826000000008</v>
      </c>
    </row>
    <row r="13" spans="1:8">
      <c r="A13" s="134" t="s">
        <v>105</v>
      </c>
      <c r="B13" s="134" t="s">
        <v>53</v>
      </c>
      <c r="C13" s="134" t="s">
        <v>107</v>
      </c>
      <c r="D13" s="135">
        <v>3000000</v>
      </c>
      <c r="E13" s="135" t="s">
        <v>54</v>
      </c>
      <c r="F13" s="87">
        <v>53005.73</v>
      </c>
      <c r="G13" s="136">
        <v>1.05</v>
      </c>
      <c r="H13" s="138">
        <f t="shared" si="0"/>
        <v>55656.016500000005</v>
      </c>
    </row>
    <row r="14" spans="1:8">
      <c r="A14" s="134" t="s">
        <v>105</v>
      </c>
      <c r="B14" s="134" t="s">
        <v>53</v>
      </c>
      <c r="C14" s="134" t="s">
        <v>107</v>
      </c>
      <c r="D14" s="135">
        <v>3000000</v>
      </c>
      <c r="E14" s="135" t="s">
        <v>56</v>
      </c>
      <c r="F14" s="87">
        <v>59496.75</v>
      </c>
      <c r="G14" s="136">
        <v>1.05</v>
      </c>
      <c r="H14" s="138">
        <f t="shared" si="0"/>
        <v>62471.587500000001</v>
      </c>
    </row>
    <row r="15" spans="1:8">
      <c r="A15" s="134" t="s">
        <v>105</v>
      </c>
      <c r="B15" s="134" t="s">
        <v>53</v>
      </c>
      <c r="C15" s="134" t="s">
        <v>107</v>
      </c>
      <c r="D15" s="135">
        <v>3000000</v>
      </c>
      <c r="E15" s="135" t="s">
        <v>59</v>
      </c>
      <c r="F15" s="87">
        <v>65933.53</v>
      </c>
      <c r="G15" s="136">
        <v>1.05</v>
      </c>
      <c r="H15" s="138">
        <f t="shared" si="0"/>
        <v>69230.2065</v>
      </c>
    </row>
    <row r="16" spans="1:8">
      <c r="A16" s="134" t="s">
        <v>105</v>
      </c>
      <c r="B16" s="134" t="s">
        <v>53</v>
      </c>
      <c r="C16" s="134" t="s">
        <v>107</v>
      </c>
      <c r="D16" s="135">
        <v>3000000</v>
      </c>
      <c r="E16" s="135" t="s">
        <v>58</v>
      </c>
      <c r="F16" s="87">
        <v>71960.899999999994</v>
      </c>
      <c r="G16" s="136">
        <v>1.05</v>
      </c>
      <c r="H16" s="138">
        <f t="shared" si="0"/>
        <v>75558.944999999992</v>
      </c>
    </row>
    <row r="17" spans="1:8">
      <c r="A17" s="134" t="s">
        <v>105</v>
      </c>
      <c r="B17" s="134" t="s">
        <v>53</v>
      </c>
      <c r="C17" s="134" t="s">
        <v>107</v>
      </c>
      <c r="D17" s="135">
        <v>3000000</v>
      </c>
      <c r="E17" s="135" t="s">
        <v>62</v>
      </c>
      <c r="F17" s="87">
        <v>80234.759999999995</v>
      </c>
      <c r="G17" s="136">
        <v>1.05</v>
      </c>
      <c r="H17" s="138">
        <f t="shared" si="0"/>
        <v>84246.497999999992</v>
      </c>
    </row>
    <row r="18" spans="1:8">
      <c r="A18" s="134" t="s">
        <v>105</v>
      </c>
      <c r="B18" s="134" t="s">
        <v>53</v>
      </c>
      <c r="C18" s="134" t="s">
        <v>109</v>
      </c>
      <c r="D18" s="135">
        <v>100000</v>
      </c>
      <c r="E18" s="135" t="s">
        <v>108</v>
      </c>
      <c r="F18" s="88">
        <v>42638.400000000001</v>
      </c>
      <c r="G18" s="136">
        <v>1.075</v>
      </c>
      <c r="H18" s="138">
        <f t="shared" si="0"/>
        <v>45836.28</v>
      </c>
    </row>
    <row r="19" spans="1:8">
      <c r="A19" s="134" t="s">
        <v>105</v>
      </c>
      <c r="B19" s="134" t="s">
        <v>53</v>
      </c>
      <c r="C19" s="134" t="s">
        <v>109</v>
      </c>
      <c r="D19" s="135">
        <v>100000</v>
      </c>
      <c r="E19" s="135" t="s">
        <v>55</v>
      </c>
      <c r="F19" s="87">
        <v>68352.12</v>
      </c>
      <c r="G19" s="136">
        <v>1.075</v>
      </c>
      <c r="H19" s="138">
        <f t="shared" si="0"/>
        <v>73478.528999999995</v>
      </c>
    </row>
    <row r="20" spans="1:8">
      <c r="A20" s="134" t="s">
        <v>105</v>
      </c>
      <c r="B20" s="134" t="s">
        <v>53</v>
      </c>
      <c r="C20" s="134" t="s">
        <v>109</v>
      </c>
      <c r="D20" s="135">
        <v>100000</v>
      </c>
      <c r="E20" s="135" t="s">
        <v>54</v>
      </c>
      <c r="F20" s="87">
        <v>82560.600000000006</v>
      </c>
      <c r="G20" s="136">
        <v>1.075</v>
      </c>
      <c r="H20" s="138">
        <f t="shared" si="0"/>
        <v>88752.645000000004</v>
      </c>
    </row>
    <row r="21" spans="1:8">
      <c r="A21" s="134" t="s">
        <v>105</v>
      </c>
      <c r="B21" s="134" t="s">
        <v>53</v>
      </c>
      <c r="C21" s="134" t="s">
        <v>109</v>
      </c>
      <c r="D21" s="135">
        <v>100000</v>
      </c>
      <c r="E21" s="135" t="s">
        <v>56</v>
      </c>
      <c r="F21" s="87">
        <v>96766.92</v>
      </c>
      <c r="G21" s="136">
        <v>1.075</v>
      </c>
      <c r="H21" s="138">
        <f t="shared" si="0"/>
        <v>104024.439</v>
      </c>
    </row>
    <row r="22" spans="1:8">
      <c r="A22" s="134" t="s">
        <v>105</v>
      </c>
      <c r="B22" s="134" t="s">
        <v>53</v>
      </c>
      <c r="C22" s="134" t="s">
        <v>109</v>
      </c>
      <c r="D22" s="135">
        <v>100000</v>
      </c>
      <c r="E22" s="135" t="s">
        <v>59</v>
      </c>
      <c r="F22" s="87">
        <v>108000</v>
      </c>
      <c r="G22" s="136">
        <v>1.075</v>
      </c>
      <c r="H22" s="138">
        <f t="shared" si="0"/>
        <v>116100</v>
      </c>
    </row>
    <row r="23" spans="1:8">
      <c r="A23" s="134" t="s">
        <v>105</v>
      </c>
      <c r="B23" s="134" t="s">
        <v>53</v>
      </c>
      <c r="C23" s="134" t="s">
        <v>109</v>
      </c>
      <c r="D23" s="135">
        <v>100000</v>
      </c>
      <c r="E23" s="135" t="s">
        <v>58</v>
      </c>
      <c r="F23" s="87">
        <v>108000</v>
      </c>
      <c r="G23" s="136">
        <v>1.075</v>
      </c>
      <c r="H23" s="138">
        <f t="shared" si="0"/>
        <v>116100</v>
      </c>
    </row>
    <row r="24" spans="1:8">
      <c r="A24" s="134" t="s">
        <v>105</v>
      </c>
      <c r="B24" s="134" t="s">
        <v>53</v>
      </c>
      <c r="C24" s="134" t="s">
        <v>109</v>
      </c>
      <c r="D24" s="135">
        <v>100000</v>
      </c>
      <c r="E24" s="135" t="s">
        <v>62</v>
      </c>
      <c r="F24" s="87">
        <v>108000</v>
      </c>
      <c r="G24" s="136">
        <v>1.075</v>
      </c>
      <c r="H24" s="138">
        <f t="shared" si="0"/>
        <v>116100</v>
      </c>
    </row>
    <row r="25" spans="1:8">
      <c r="A25" s="134" t="s">
        <v>105</v>
      </c>
      <c r="B25" s="134" t="s">
        <v>61</v>
      </c>
      <c r="C25" s="134" t="s">
        <v>107</v>
      </c>
      <c r="D25" s="135">
        <v>3000000</v>
      </c>
      <c r="E25" s="135" t="s">
        <v>108</v>
      </c>
      <c r="F25" s="87">
        <v>28637.3</v>
      </c>
      <c r="G25" s="136">
        <v>1.05</v>
      </c>
      <c r="H25" s="138">
        <f t="shared" si="0"/>
        <v>30069.165000000001</v>
      </c>
    </row>
    <row r="26" spans="1:8">
      <c r="A26" s="134" t="s">
        <v>105</v>
      </c>
      <c r="B26" s="134" t="s">
        <v>61</v>
      </c>
      <c r="C26" s="134" t="s">
        <v>109</v>
      </c>
      <c r="D26" s="135">
        <v>100000</v>
      </c>
      <c r="E26" s="135" t="s">
        <v>108</v>
      </c>
      <c r="F26" s="87">
        <v>42638.400000000001</v>
      </c>
      <c r="G26" s="136">
        <v>1.1499999999999999</v>
      </c>
      <c r="H26" s="138">
        <f t="shared" si="0"/>
        <v>49034.159999999996</v>
      </c>
    </row>
    <row r="27" spans="1:8">
      <c r="A27" s="134" t="s">
        <v>105</v>
      </c>
      <c r="B27" s="134" t="s">
        <v>111</v>
      </c>
      <c r="C27" s="134" t="s">
        <v>107</v>
      </c>
      <c r="D27" s="135">
        <v>10000000</v>
      </c>
      <c r="E27" s="135" t="s">
        <v>108</v>
      </c>
      <c r="F27" s="87">
        <v>54329.07</v>
      </c>
      <c r="G27" s="136">
        <v>1.05</v>
      </c>
      <c r="H27" s="138">
        <f t="shared" si="0"/>
        <v>57045.523500000003</v>
      </c>
    </row>
    <row r="28" spans="1:8">
      <c r="A28" s="134" t="s">
        <v>105</v>
      </c>
      <c r="B28" s="134" t="s">
        <v>111</v>
      </c>
      <c r="C28" s="134" t="s">
        <v>107</v>
      </c>
      <c r="D28" s="135">
        <v>10000000</v>
      </c>
      <c r="E28" s="135" t="s">
        <v>55</v>
      </c>
      <c r="F28" s="87">
        <v>107436.59</v>
      </c>
      <c r="G28" s="136">
        <v>1.05</v>
      </c>
      <c r="H28" s="138">
        <f t="shared" si="0"/>
        <v>112808.4195</v>
      </c>
    </row>
    <row r="29" spans="1:8">
      <c r="A29" s="134" t="s">
        <v>105</v>
      </c>
      <c r="B29" s="134" t="s">
        <v>111</v>
      </c>
      <c r="C29" s="134" t="s">
        <v>107</v>
      </c>
      <c r="D29" s="135">
        <v>10000000</v>
      </c>
      <c r="E29" s="135" t="s">
        <v>54</v>
      </c>
      <c r="F29" s="87">
        <v>129230.78</v>
      </c>
      <c r="G29" s="136">
        <v>1.05</v>
      </c>
      <c r="H29" s="138">
        <f t="shared" si="0"/>
        <v>135692.31900000002</v>
      </c>
    </row>
    <row r="30" spans="1:8">
      <c r="A30" s="134" t="s">
        <v>105</v>
      </c>
      <c r="B30" s="134" t="s">
        <v>111</v>
      </c>
      <c r="C30" s="134" t="s">
        <v>107</v>
      </c>
      <c r="D30" s="135">
        <v>10000000</v>
      </c>
      <c r="E30" s="135" t="s">
        <v>56</v>
      </c>
      <c r="F30" s="87">
        <v>144358.98000000001</v>
      </c>
      <c r="G30" s="136">
        <v>1.05</v>
      </c>
      <c r="H30" s="138">
        <f t="shared" si="0"/>
        <v>151576.929</v>
      </c>
    </row>
    <row r="31" spans="1:8">
      <c r="A31" s="134" t="s">
        <v>105</v>
      </c>
      <c r="B31" s="134" t="s">
        <v>111</v>
      </c>
      <c r="C31" s="134" t="s">
        <v>107</v>
      </c>
      <c r="D31" s="135">
        <v>10000000</v>
      </c>
      <c r="E31" s="135" t="s">
        <v>59</v>
      </c>
      <c r="F31" s="87">
        <v>159363.26</v>
      </c>
      <c r="G31" s="136">
        <v>1.05</v>
      </c>
      <c r="H31" s="138">
        <f t="shared" si="0"/>
        <v>167331.42300000001</v>
      </c>
    </row>
    <row r="32" spans="1:8">
      <c r="A32" s="134" t="s">
        <v>105</v>
      </c>
      <c r="B32" s="134" t="s">
        <v>111</v>
      </c>
      <c r="C32" s="134" t="s">
        <v>107</v>
      </c>
      <c r="D32" s="135">
        <v>10000000</v>
      </c>
      <c r="E32" s="135" t="s">
        <v>58</v>
      </c>
      <c r="F32" s="87">
        <v>173408.18</v>
      </c>
      <c r="G32" s="136">
        <v>1.05</v>
      </c>
      <c r="H32" s="138">
        <f t="shared" si="0"/>
        <v>182078.58900000001</v>
      </c>
    </row>
    <row r="33" spans="1:8">
      <c r="A33" s="134" t="s">
        <v>105</v>
      </c>
      <c r="B33" s="134" t="s">
        <v>111</v>
      </c>
      <c r="C33" s="134" t="s">
        <v>107</v>
      </c>
      <c r="D33" s="135">
        <v>10000000</v>
      </c>
      <c r="E33" s="135" t="s">
        <v>62</v>
      </c>
      <c r="F33" s="87">
        <v>192691.68</v>
      </c>
      <c r="G33" s="136">
        <v>1.05</v>
      </c>
      <c r="H33" s="138">
        <f t="shared" si="0"/>
        <v>202326.264</v>
      </c>
    </row>
    <row r="34" spans="1:8">
      <c r="A34" s="134" t="s">
        <v>105</v>
      </c>
      <c r="B34" s="134" t="s">
        <v>111</v>
      </c>
      <c r="C34" s="134" t="s">
        <v>109</v>
      </c>
      <c r="D34" s="135">
        <v>200000</v>
      </c>
      <c r="E34" s="135" t="s">
        <v>108</v>
      </c>
      <c r="F34" s="87">
        <v>51737.4</v>
      </c>
      <c r="G34" s="136">
        <v>1.1499999999999999</v>
      </c>
      <c r="H34" s="138">
        <f t="shared" si="0"/>
        <v>59498.009999999995</v>
      </c>
    </row>
    <row r="35" spans="1:8">
      <c r="A35" s="134" t="s">
        <v>105</v>
      </c>
      <c r="B35" s="134" t="s">
        <v>57</v>
      </c>
      <c r="C35" s="134" t="s">
        <v>107</v>
      </c>
      <c r="D35" s="135">
        <v>10000000</v>
      </c>
      <c r="E35" s="135" t="s">
        <v>108</v>
      </c>
      <c r="F35" s="87">
        <v>54329.07</v>
      </c>
      <c r="G35" s="136">
        <v>1.05</v>
      </c>
      <c r="H35" s="138">
        <f t="shared" si="0"/>
        <v>57045.523500000003</v>
      </c>
    </row>
    <row r="36" spans="1:8">
      <c r="A36" s="134" t="s">
        <v>105</v>
      </c>
      <c r="B36" s="134" t="s">
        <v>57</v>
      </c>
      <c r="C36" s="134" t="s">
        <v>107</v>
      </c>
      <c r="D36" s="135">
        <v>10000000</v>
      </c>
      <c r="E36" s="135" t="s">
        <v>55</v>
      </c>
      <c r="F36" s="87">
        <v>107436.59</v>
      </c>
      <c r="G36" s="136">
        <v>1.05</v>
      </c>
      <c r="H36" s="138">
        <f t="shared" si="0"/>
        <v>112808.4195</v>
      </c>
    </row>
    <row r="37" spans="1:8">
      <c r="A37" s="134" t="s">
        <v>105</v>
      </c>
      <c r="B37" s="134" t="s">
        <v>57</v>
      </c>
      <c r="C37" s="134" t="s">
        <v>107</v>
      </c>
      <c r="D37" s="135">
        <v>10000000</v>
      </c>
      <c r="E37" s="135" t="s">
        <v>54</v>
      </c>
      <c r="F37" s="87">
        <v>129230.78</v>
      </c>
      <c r="G37" s="136">
        <v>1.05</v>
      </c>
      <c r="H37" s="138">
        <f t="shared" si="0"/>
        <v>135692.31900000002</v>
      </c>
    </row>
    <row r="38" spans="1:8">
      <c r="A38" s="134" t="s">
        <v>105</v>
      </c>
      <c r="B38" s="134" t="s">
        <v>57</v>
      </c>
      <c r="C38" s="134" t="s">
        <v>107</v>
      </c>
      <c r="D38" s="135">
        <v>10000000</v>
      </c>
      <c r="E38" s="135" t="s">
        <v>56</v>
      </c>
      <c r="F38" s="87">
        <v>144358.98000000001</v>
      </c>
      <c r="G38" s="136">
        <v>1.05</v>
      </c>
      <c r="H38" s="138">
        <f t="shared" si="0"/>
        <v>151576.929</v>
      </c>
    </row>
    <row r="39" spans="1:8">
      <c r="A39" s="134" t="s">
        <v>105</v>
      </c>
      <c r="B39" s="134" t="s">
        <v>57</v>
      </c>
      <c r="C39" s="134" t="s">
        <v>107</v>
      </c>
      <c r="D39" s="135">
        <v>10000000</v>
      </c>
      <c r="E39" s="135" t="s">
        <v>59</v>
      </c>
      <c r="F39" s="87">
        <v>159363.26</v>
      </c>
      <c r="G39" s="136">
        <v>1.05</v>
      </c>
      <c r="H39" s="138">
        <f t="shared" si="0"/>
        <v>167331.42300000001</v>
      </c>
    </row>
    <row r="40" spans="1:8">
      <c r="A40" s="134" t="s">
        <v>105</v>
      </c>
      <c r="B40" s="134" t="s">
        <v>57</v>
      </c>
      <c r="C40" s="134" t="s">
        <v>107</v>
      </c>
      <c r="D40" s="135">
        <v>10000000</v>
      </c>
      <c r="E40" s="135" t="s">
        <v>58</v>
      </c>
      <c r="F40" s="87">
        <v>173408.18</v>
      </c>
      <c r="G40" s="136">
        <v>1.05</v>
      </c>
      <c r="H40" s="138">
        <f t="shared" si="0"/>
        <v>182078.58900000001</v>
      </c>
    </row>
    <row r="41" spans="1:8">
      <c r="A41" s="134" t="s">
        <v>105</v>
      </c>
      <c r="B41" s="134" t="s">
        <v>57</v>
      </c>
      <c r="C41" s="134" t="s">
        <v>107</v>
      </c>
      <c r="D41" s="135">
        <v>10000000</v>
      </c>
      <c r="E41" s="135" t="s">
        <v>62</v>
      </c>
      <c r="F41" s="87">
        <v>192691.68</v>
      </c>
      <c r="G41" s="136">
        <v>1.05</v>
      </c>
      <c r="H41" s="138">
        <f t="shared" si="0"/>
        <v>202326.264</v>
      </c>
    </row>
    <row r="42" spans="1:8">
      <c r="A42" s="134" t="s">
        <v>105</v>
      </c>
      <c r="B42" s="134" t="s">
        <v>57</v>
      </c>
      <c r="C42" s="134" t="s">
        <v>109</v>
      </c>
      <c r="D42" s="135">
        <v>200000</v>
      </c>
      <c r="E42" s="135" t="s">
        <v>108</v>
      </c>
      <c r="F42" s="87">
        <v>51737.4</v>
      </c>
      <c r="G42" s="136">
        <v>1.075</v>
      </c>
      <c r="H42" s="138">
        <f t="shared" si="0"/>
        <v>55617.705000000002</v>
      </c>
    </row>
    <row r="43" spans="1:8">
      <c r="A43" s="134" t="s">
        <v>105</v>
      </c>
      <c r="B43" s="134" t="s">
        <v>57</v>
      </c>
      <c r="C43" s="134" t="s">
        <v>109</v>
      </c>
      <c r="D43" s="135">
        <v>200000</v>
      </c>
      <c r="E43" s="135" t="s">
        <v>55</v>
      </c>
      <c r="F43" s="87">
        <v>83490.48</v>
      </c>
      <c r="G43" s="136">
        <v>1.075</v>
      </c>
      <c r="H43" s="138">
        <f t="shared" si="0"/>
        <v>89752.265999999989</v>
      </c>
    </row>
    <row r="44" spans="1:8">
      <c r="A44" s="134" t="s">
        <v>105</v>
      </c>
      <c r="B44" s="134" t="s">
        <v>57</v>
      </c>
      <c r="C44" s="134" t="s">
        <v>109</v>
      </c>
      <c r="D44" s="135">
        <v>200000</v>
      </c>
      <c r="E44" s="135" t="s">
        <v>54</v>
      </c>
      <c r="F44" s="87">
        <v>105457.68</v>
      </c>
      <c r="G44" s="136">
        <v>1.075</v>
      </c>
      <c r="H44" s="138">
        <f t="shared" si="0"/>
        <v>113367.00599999999</v>
      </c>
    </row>
    <row r="45" spans="1:8">
      <c r="A45" s="134" t="s">
        <v>105</v>
      </c>
      <c r="B45" s="134" t="s">
        <v>57</v>
      </c>
      <c r="C45" s="134" t="s">
        <v>109</v>
      </c>
      <c r="D45" s="135">
        <v>200000</v>
      </c>
      <c r="E45" s="135" t="s">
        <v>56</v>
      </c>
      <c r="F45" s="87">
        <v>127423.8</v>
      </c>
      <c r="G45" s="136">
        <v>1.075</v>
      </c>
      <c r="H45" s="138">
        <f t="shared" si="0"/>
        <v>136980.58499999999</v>
      </c>
    </row>
    <row r="46" spans="1:8">
      <c r="A46" s="134" t="s">
        <v>105</v>
      </c>
      <c r="B46" s="134" t="s">
        <v>57</v>
      </c>
      <c r="C46" s="134" t="s">
        <v>109</v>
      </c>
      <c r="D46" s="135">
        <v>200000</v>
      </c>
      <c r="E46" s="135" t="s">
        <v>59</v>
      </c>
      <c r="F46" s="87">
        <v>149391</v>
      </c>
      <c r="G46" s="136">
        <v>1.075</v>
      </c>
      <c r="H46" s="138">
        <f t="shared" si="0"/>
        <v>160595.32499999998</v>
      </c>
    </row>
    <row r="47" spans="1:8">
      <c r="A47" s="134" t="s">
        <v>105</v>
      </c>
      <c r="B47" s="134" t="s">
        <v>57</v>
      </c>
      <c r="C47" s="134" t="s">
        <v>109</v>
      </c>
      <c r="D47" s="135">
        <v>200000</v>
      </c>
      <c r="E47" s="135" t="s">
        <v>58</v>
      </c>
      <c r="F47" s="87">
        <v>171358.2</v>
      </c>
      <c r="G47" s="136">
        <v>1.075</v>
      </c>
      <c r="H47" s="138">
        <f t="shared" si="0"/>
        <v>184210.065</v>
      </c>
    </row>
    <row r="48" spans="1:8">
      <c r="A48" s="134" t="s">
        <v>105</v>
      </c>
      <c r="B48" s="134" t="s">
        <v>57</v>
      </c>
      <c r="C48" s="134" t="s">
        <v>109</v>
      </c>
      <c r="D48" s="135">
        <v>200000</v>
      </c>
      <c r="E48" s="135" t="s">
        <v>62</v>
      </c>
      <c r="F48" s="87">
        <v>196555.68</v>
      </c>
      <c r="G48" s="136">
        <v>1.075</v>
      </c>
      <c r="H48" s="138">
        <f t="shared" si="0"/>
        <v>211297.35599999997</v>
      </c>
    </row>
    <row r="49" spans="1:8">
      <c r="A49" s="134" t="s">
        <v>105</v>
      </c>
      <c r="B49" s="134" t="s">
        <v>112</v>
      </c>
      <c r="C49" s="134" t="s">
        <v>107</v>
      </c>
      <c r="D49" s="135">
        <v>5000000</v>
      </c>
      <c r="E49" s="135" t="s">
        <v>108</v>
      </c>
      <c r="F49" s="87">
        <v>40734.04</v>
      </c>
      <c r="G49" s="136">
        <v>1.05</v>
      </c>
      <c r="H49" s="138">
        <f t="shared" si="0"/>
        <v>42770.742000000006</v>
      </c>
    </row>
    <row r="50" spans="1:8">
      <c r="A50" s="134" t="s">
        <v>105</v>
      </c>
      <c r="B50" s="134" t="s">
        <v>112</v>
      </c>
      <c r="C50" s="134" t="s">
        <v>107</v>
      </c>
      <c r="D50" s="135">
        <v>5000000</v>
      </c>
      <c r="E50" s="135" t="s">
        <v>55</v>
      </c>
      <c r="F50" s="87">
        <v>62826.239999999998</v>
      </c>
      <c r="G50" s="136">
        <v>1.05</v>
      </c>
      <c r="H50" s="138">
        <f t="shared" si="0"/>
        <v>65967.551999999996</v>
      </c>
    </row>
    <row r="51" spans="1:8">
      <c r="A51" s="134" t="s">
        <v>105</v>
      </c>
      <c r="B51" s="134" t="s">
        <v>112</v>
      </c>
      <c r="C51" s="134" t="s">
        <v>107</v>
      </c>
      <c r="D51" s="135">
        <v>5000000</v>
      </c>
      <c r="E51" s="135" t="s">
        <v>54</v>
      </c>
      <c r="F51" s="87">
        <v>76583.34</v>
      </c>
      <c r="G51" s="136">
        <v>1.05</v>
      </c>
      <c r="H51" s="138">
        <f t="shared" si="0"/>
        <v>80412.506999999998</v>
      </c>
    </row>
    <row r="52" spans="1:8">
      <c r="A52" s="134" t="s">
        <v>105</v>
      </c>
      <c r="B52" s="134" t="s">
        <v>112</v>
      </c>
      <c r="C52" s="134" t="s">
        <v>107</v>
      </c>
      <c r="D52" s="135">
        <v>5000000</v>
      </c>
      <c r="E52" s="135" t="s">
        <v>56</v>
      </c>
      <c r="F52" s="87">
        <v>86134.41</v>
      </c>
      <c r="G52" s="136">
        <v>1.05</v>
      </c>
      <c r="H52" s="138">
        <f t="shared" si="0"/>
        <v>90441.130500000014</v>
      </c>
    </row>
    <row r="53" spans="1:8">
      <c r="A53" s="134" t="s">
        <v>105</v>
      </c>
      <c r="B53" s="134" t="s">
        <v>112</v>
      </c>
      <c r="C53" s="134" t="s">
        <v>107</v>
      </c>
      <c r="D53" s="135">
        <v>5000000</v>
      </c>
      <c r="E53" s="135" t="s">
        <v>59</v>
      </c>
      <c r="F53" s="87">
        <v>95604.99</v>
      </c>
      <c r="G53" s="136">
        <v>1.05</v>
      </c>
      <c r="H53" s="138">
        <f t="shared" si="0"/>
        <v>100385.23950000001</v>
      </c>
    </row>
    <row r="54" spans="1:8">
      <c r="A54" s="134" t="s">
        <v>105</v>
      </c>
      <c r="B54" s="134" t="s">
        <v>112</v>
      </c>
      <c r="C54" s="134" t="s">
        <v>107</v>
      </c>
      <c r="D54" s="135">
        <v>5000000</v>
      </c>
      <c r="E54" s="135" t="s">
        <v>58</v>
      </c>
      <c r="F54" s="87">
        <v>104470.22</v>
      </c>
      <c r="G54" s="136">
        <v>1.05</v>
      </c>
      <c r="H54" s="138">
        <f t="shared" si="0"/>
        <v>109693.731</v>
      </c>
    </row>
    <row r="55" spans="1:8">
      <c r="A55" s="134" t="s">
        <v>105</v>
      </c>
      <c r="B55" s="134" t="s">
        <v>112</v>
      </c>
      <c r="C55" s="134" t="s">
        <v>107</v>
      </c>
      <c r="D55" s="135">
        <v>5000000</v>
      </c>
      <c r="E55" s="135" t="s">
        <v>62</v>
      </c>
      <c r="F55" s="87">
        <v>116643.93</v>
      </c>
      <c r="G55" s="136">
        <v>1.05</v>
      </c>
      <c r="H55" s="138">
        <f t="shared" si="0"/>
        <v>122476.1265</v>
      </c>
    </row>
    <row r="56" spans="1:8">
      <c r="A56" s="134" t="s">
        <v>105</v>
      </c>
      <c r="B56" s="134" t="s">
        <v>112</v>
      </c>
      <c r="C56" s="134" t="s">
        <v>107</v>
      </c>
      <c r="D56" s="135">
        <v>5000000</v>
      </c>
      <c r="E56" s="135" t="s">
        <v>113</v>
      </c>
      <c r="F56" s="87">
        <v>128817</v>
      </c>
      <c r="G56" s="136">
        <v>1.05</v>
      </c>
      <c r="H56" s="138">
        <f t="shared" si="0"/>
        <v>135257.85</v>
      </c>
    </row>
    <row r="57" spans="1:8">
      <c r="A57" s="134" t="s">
        <v>105</v>
      </c>
      <c r="B57" s="134" t="s">
        <v>112</v>
      </c>
      <c r="C57" s="134" t="s">
        <v>109</v>
      </c>
      <c r="D57" s="135">
        <v>200000</v>
      </c>
      <c r="E57" s="135" t="s">
        <v>108</v>
      </c>
      <c r="F57" s="87">
        <v>51737</v>
      </c>
      <c r="G57" s="136">
        <v>1.075</v>
      </c>
      <c r="H57" s="138">
        <f t="shared" si="0"/>
        <v>55617.274999999994</v>
      </c>
    </row>
    <row r="58" spans="1:8">
      <c r="A58" s="134" t="s">
        <v>105</v>
      </c>
      <c r="B58" s="134" t="s">
        <v>112</v>
      </c>
      <c r="C58" s="134" t="s">
        <v>109</v>
      </c>
      <c r="D58" s="135">
        <v>200000</v>
      </c>
      <c r="E58" s="135" t="s">
        <v>55</v>
      </c>
      <c r="F58" s="87">
        <v>83490</v>
      </c>
      <c r="G58" s="136">
        <v>1.075</v>
      </c>
      <c r="H58" s="138">
        <f t="shared" si="0"/>
        <v>89751.75</v>
      </c>
    </row>
    <row r="59" spans="1:8">
      <c r="A59" s="134" t="s">
        <v>105</v>
      </c>
      <c r="B59" s="134" t="s">
        <v>112</v>
      </c>
      <c r="C59" s="134" t="s">
        <v>109</v>
      </c>
      <c r="D59" s="135">
        <v>200000</v>
      </c>
      <c r="E59" s="135" t="s">
        <v>54</v>
      </c>
      <c r="F59" s="87">
        <v>105458</v>
      </c>
      <c r="G59" s="136">
        <v>1.075</v>
      </c>
      <c r="H59" s="138">
        <f t="shared" si="0"/>
        <v>113367.34999999999</v>
      </c>
    </row>
    <row r="60" spans="1:8">
      <c r="A60" s="134" t="s">
        <v>105</v>
      </c>
      <c r="B60" s="134" t="s">
        <v>112</v>
      </c>
      <c r="C60" s="134" t="s">
        <v>109</v>
      </c>
      <c r="D60" s="135">
        <v>200000</v>
      </c>
      <c r="E60" s="135" t="s">
        <v>56</v>
      </c>
      <c r="F60" s="87">
        <v>127424</v>
      </c>
      <c r="G60" s="136">
        <v>1.075</v>
      </c>
      <c r="H60" s="138">
        <f t="shared" si="0"/>
        <v>136980.79999999999</v>
      </c>
    </row>
    <row r="61" spans="1:8">
      <c r="A61" s="134" t="s">
        <v>105</v>
      </c>
      <c r="B61" s="134" t="s">
        <v>112</v>
      </c>
      <c r="C61" s="134" t="s">
        <v>109</v>
      </c>
      <c r="D61" s="135">
        <v>200000</v>
      </c>
      <c r="E61" s="135" t="s">
        <v>59</v>
      </c>
      <c r="F61" s="87">
        <v>149391</v>
      </c>
      <c r="G61" s="136">
        <v>1.075</v>
      </c>
      <c r="H61" s="138">
        <f t="shared" si="0"/>
        <v>160595.32499999998</v>
      </c>
    </row>
    <row r="62" spans="1:8">
      <c r="A62" s="134" t="s">
        <v>105</v>
      </c>
      <c r="B62" s="134" t="s">
        <v>112</v>
      </c>
      <c r="C62" s="134" t="s">
        <v>109</v>
      </c>
      <c r="D62" s="135">
        <v>200000</v>
      </c>
      <c r="E62" s="135" t="s">
        <v>58</v>
      </c>
      <c r="F62" s="87">
        <v>171358</v>
      </c>
      <c r="G62" s="136">
        <v>1.075</v>
      </c>
      <c r="H62" s="138">
        <f t="shared" si="0"/>
        <v>184209.85</v>
      </c>
    </row>
    <row r="63" spans="1:8">
      <c r="A63" s="134" t="s">
        <v>105</v>
      </c>
      <c r="B63" s="134" t="s">
        <v>112</v>
      </c>
      <c r="C63" s="134" t="s">
        <v>109</v>
      </c>
      <c r="D63" s="135">
        <v>200000</v>
      </c>
      <c r="E63" s="135" t="s">
        <v>62</v>
      </c>
      <c r="F63" s="87">
        <v>196556</v>
      </c>
      <c r="G63" s="136">
        <v>1.075</v>
      </c>
      <c r="H63" s="138">
        <f t="shared" si="0"/>
        <v>211297.69999999998</v>
      </c>
    </row>
    <row r="64" spans="1:8">
      <c r="A64" s="134" t="s">
        <v>105</v>
      </c>
      <c r="B64" s="134" t="s">
        <v>112</v>
      </c>
      <c r="C64" s="134" t="s">
        <v>109</v>
      </c>
      <c r="D64" s="135">
        <v>200000</v>
      </c>
      <c r="E64" s="135" t="s">
        <v>113</v>
      </c>
      <c r="F64" s="87">
        <v>216000</v>
      </c>
      <c r="G64" s="136">
        <v>1.075</v>
      </c>
      <c r="H64" s="138">
        <f t="shared" si="0"/>
        <v>232200</v>
      </c>
    </row>
    <row r="65" spans="1:8">
      <c r="A65" s="134" t="s">
        <v>105</v>
      </c>
      <c r="B65" s="134" t="s">
        <v>114</v>
      </c>
      <c r="C65" s="134" t="s">
        <v>107</v>
      </c>
      <c r="D65" s="135">
        <v>5000000</v>
      </c>
      <c r="E65" s="135" t="s">
        <v>108</v>
      </c>
      <c r="F65" s="87">
        <v>40734.04</v>
      </c>
      <c r="G65" s="136">
        <v>1.05</v>
      </c>
      <c r="H65" s="138">
        <f t="shared" si="0"/>
        <v>42770.742000000006</v>
      </c>
    </row>
    <row r="66" spans="1:8">
      <c r="A66" s="134" t="s">
        <v>105</v>
      </c>
      <c r="B66" s="134" t="s">
        <v>114</v>
      </c>
      <c r="C66" s="134" t="s">
        <v>107</v>
      </c>
      <c r="D66" s="135">
        <v>5000000</v>
      </c>
      <c r="E66" s="135" t="s">
        <v>55</v>
      </c>
      <c r="F66" s="87">
        <v>62826.239999999998</v>
      </c>
      <c r="G66" s="136">
        <v>1.05</v>
      </c>
      <c r="H66" s="138">
        <f t="shared" si="0"/>
        <v>65967.551999999996</v>
      </c>
    </row>
    <row r="67" spans="1:8">
      <c r="A67" s="134" t="s">
        <v>105</v>
      </c>
      <c r="B67" s="134" t="s">
        <v>114</v>
      </c>
      <c r="C67" s="134" t="s">
        <v>107</v>
      </c>
      <c r="D67" s="135">
        <v>5000000</v>
      </c>
      <c r="E67" s="135" t="s">
        <v>54</v>
      </c>
      <c r="F67" s="87">
        <v>76583.34</v>
      </c>
      <c r="G67" s="136">
        <v>1.05</v>
      </c>
      <c r="H67" s="138">
        <f t="shared" ref="H67:H86" si="1">F67*G67</f>
        <v>80412.506999999998</v>
      </c>
    </row>
    <row r="68" spans="1:8">
      <c r="A68" s="134" t="s">
        <v>105</v>
      </c>
      <c r="B68" s="134" t="s">
        <v>114</v>
      </c>
      <c r="C68" s="134" t="s">
        <v>107</v>
      </c>
      <c r="D68" s="135">
        <v>5000000</v>
      </c>
      <c r="E68" s="135" t="s">
        <v>56</v>
      </c>
      <c r="F68" s="87">
        <v>86134.41</v>
      </c>
      <c r="G68" s="136">
        <v>1.05</v>
      </c>
      <c r="H68" s="138">
        <f t="shared" si="1"/>
        <v>90441.130500000014</v>
      </c>
    </row>
    <row r="69" spans="1:8">
      <c r="A69" s="134" t="s">
        <v>105</v>
      </c>
      <c r="B69" s="134" t="s">
        <v>114</v>
      </c>
      <c r="C69" s="134" t="s">
        <v>107</v>
      </c>
      <c r="D69" s="135">
        <v>5000000</v>
      </c>
      <c r="E69" s="135" t="s">
        <v>59</v>
      </c>
      <c r="F69" s="87">
        <v>95604.99</v>
      </c>
      <c r="G69" s="136">
        <v>1.05</v>
      </c>
      <c r="H69" s="138">
        <f t="shared" si="1"/>
        <v>100385.23950000001</v>
      </c>
    </row>
    <row r="70" spans="1:8">
      <c r="A70" s="134" t="s">
        <v>105</v>
      </c>
      <c r="B70" s="134" t="s">
        <v>114</v>
      </c>
      <c r="C70" s="134" t="s">
        <v>107</v>
      </c>
      <c r="D70" s="135">
        <v>5000000</v>
      </c>
      <c r="E70" s="135" t="s">
        <v>58</v>
      </c>
      <c r="F70" s="87">
        <v>104470.22</v>
      </c>
      <c r="G70" s="136">
        <v>1.05</v>
      </c>
      <c r="H70" s="138">
        <f t="shared" si="1"/>
        <v>109693.731</v>
      </c>
    </row>
    <row r="71" spans="1:8">
      <c r="A71" s="134" t="s">
        <v>105</v>
      </c>
      <c r="B71" s="134" t="s">
        <v>114</v>
      </c>
      <c r="C71" s="134" t="s">
        <v>107</v>
      </c>
      <c r="D71" s="135">
        <v>5000000</v>
      </c>
      <c r="E71" s="135" t="s">
        <v>62</v>
      </c>
      <c r="F71" s="87">
        <v>116643.93</v>
      </c>
      <c r="G71" s="136">
        <v>1.05</v>
      </c>
      <c r="H71" s="138">
        <f t="shared" si="1"/>
        <v>122476.1265</v>
      </c>
    </row>
    <row r="72" spans="1:8">
      <c r="A72" s="134" t="s">
        <v>105</v>
      </c>
      <c r="B72" s="134" t="s">
        <v>114</v>
      </c>
      <c r="C72" s="134" t="s">
        <v>107</v>
      </c>
      <c r="D72" s="135">
        <v>5000000</v>
      </c>
      <c r="E72" s="135" t="s">
        <v>113</v>
      </c>
      <c r="F72" s="87">
        <v>128817</v>
      </c>
      <c r="G72" s="136">
        <v>1.05</v>
      </c>
      <c r="H72" s="138">
        <f t="shared" si="1"/>
        <v>135257.85</v>
      </c>
    </row>
    <row r="73" spans="1:8">
      <c r="A73" s="134" t="s">
        <v>105</v>
      </c>
      <c r="B73" s="134" t="s">
        <v>60</v>
      </c>
      <c r="C73" s="134" t="s">
        <v>107</v>
      </c>
      <c r="D73" s="135">
        <v>5000000</v>
      </c>
      <c r="E73" s="135" t="s">
        <v>108</v>
      </c>
      <c r="F73" s="87">
        <v>40734.04</v>
      </c>
      <c r="G73" s="136">
        <v>1.05</v>
      </c>
      <c r="H73" s="138">
        <f t="shared" si="1"/>
        <v>42770.742000000006</v>
      </c>
    </row>
    <row r="74" spans="1:8">
      <c r="A74" s="134" t="s">
        <v>105</v>
      </c>
      <c r="B74" s="134" t="s">
        <v>60</v>
      </c>
      <c r="C74" s="134" t="s">
        <v>107</v>
      </c>
      <c r="D74" s="135">
        <v>5000000</v>
      </c>
      <c r="E74" s="135" t="s">
        <v>55</v>
      </c>
      <c r="F74" s="87">
        <v>62826.239999999998</v>
      </c>
      <c r="G74" s="136">
        <v>1.05</v>
      </c>
      <c r="H74" s="138">
        <f t="shared" si="1"/>
        <v>65967.551999999996</v>
      </c>
    </row>
    <row r="75" spans="1:8">
      <c r="A75" s="134" t="s">
        <v>105</v>
      </c>
      <c r="B75" s="134" t="s">
        <v>60</v>
      </c>
      <c r="C75" s="134" t="s">
        <v>107</v>
      </c>
      <c r="D75" s="135">
        <v>5000000</v>
      </c>
      <c r="E75" s="135" t="s">
        <v>54</v>
      </c>
      <c r="F75" s="87">
        <v>76583.34</v>
      </c>
      <c r="G75" s="136">
        <v>1.05</v>
      </c>
      <c r="H75" s="138">
        <f t="shared" si="1"/>
        <v>80412.506999999998</v>
      </c>
    </row>
    <row r="76" spans="1:8">
      <c r="A76" s="134" t="s">
        <v>105</v>
      </c>
      <c r="B76" s="134" t="s">
        <v>60</v>
      </c>
      <c r="C76" s="134" t="s">
        <v>107</v>
      </c>
      <c r="D76" s="135">
        <v>5000000</v>
      </c>
      <c r="E76" s="135" t="s">
        <v>56</v>
      </c>
      <c r="F76" s="87">
        <v>86134.41</v>
      </c>
      <c r="G76" s="136">
        <v>1.05</v>
      </c>
      <c r="H76" s="138">
        <f t="shared" si="1"/>
        <v>90441.130500000014</v>
      </c>
    </row>
    <row r="77" spans="1:8">
      <c r="A77" s="134" t="s">
        <v>105</v>
      </c>
      <c r="B77" s="134" t="s">
        <v>60</v>
      </c>
      <c r="C77" s="134" t="s">
        <v>107</v>
      </c>
      <c r="D77" s="135">
        <v>5000000</v>
      </c>
      <c r="E77" s="135" t="s">
        <v>59</v>
      </c>
      <c r="F77" s="87">
        <v>95604.99</v>
      </c>
      <c r="G77" s="136">
        <v>1.05</v>
      </c>
      <c r="H77" s="138">
        <f t="shared" si="1"/>
        <v>100385.23950000001</v>
      </c>
    </row>
    <row r="78" spans="1:8">
      <c r="A78" s="134" t="s">
        <v>105</v>
      </c>
      <c r="B78" s="134" t="s">
        <v>60</v>
      </c>
      <c r="C78" s="134" t="s">
        <v>107</v>
      </c>
      <c r="D78" s="135">
        <v>5000000</v>
      </c>
      <c r="E78" s="135" t="s">
        <v>58</v>
      </c>
      <c r="F78" s="87">
        <v>104470.22</v>
      </c>
      <c r="G78" s="136">
        <v>1.05</v>
      </c>
      <c r="H78" s="138">
        <f t="shared" si="1"/>
        <v>109693.731</v>
      </c>
    </row>
    <row r="79" spans="1:8">
      <c r="A79" s="134" t="s">
        <v>105</v>
      </c>
      <c r="B79" s="134" t="s">
        <v>60</v>
      </c>
      <c r="C79" s="134" t="s">
        <v>107</v>
      </c>
      <c r="D79" s="135">
        <v>5000000</v>
      </c>
      <c r="E79" s="135" t="s">
        <v>62</v>
      </c>
      <c r="F79" s="87">
        <v>116643.93</v>
      </c>
      <c r="G79" s="136">
        <v>1.05</v>
      </c>
      <c r="H79" s="138">
        <f t="shared" si="1"/>
        <v>122476.1265</v>
      </c>
    </row>
    <row r="80" spans="1:8">
      <c r="A80" s="134" t="s">
        <v>105</v>
      </c>
      <c r="B80" s="134" t="s">
        <v>60</v>
      </c>
      <c r="C80" s="134" t="s">
        <v>109</v>
      </c>
      <c r="D80" s="135">
        <v>150000</v>
      </c>
      <c r="E80" s="135" t="s">
        <v>108</v>
      </c>
      <c r="F80" s="87">
        <v>47187.360000000001</v>
      </c>
      <c r="G80" s="136">
        <v>1.075</v>
      </c>
      <c r="H80" s="138">
        <f t="shared" si="1"/>
        <v>50726.411999999997</v>
      </c>
    </row>
    <row r="81" spans="1:8">
      <c r="A81" s="134" t="s">
        <v>105</v>
      </c>
      <c r="B81" s="134" t="s">
        <v>60</v>
      </c>
      <c r="C81" s="134" t="s">
        <v>109</v>
      </c>
      <c r="D81" s="135">
        <v>150000</v>
      </c>
      <c r="E81" s="135" t="s">
        <v>55</v>
      </c>
      <c r="F81" s="87">
        <v>75921.84</v>
      </c>
      <c r="G81" s="136">
        <v>1.075</v>
      </c>
      <c r="H81" s="138">
        <f t="shared" si="1"/>
        <v>81615.977999999988</v>
      </c>
    </row>
    <row r="82" spans="1:8">
      <c r="A82" s="134" t="s">
        <v>105</v>
      </c>
      <c r="B82" s="134" t="s">
        <v>60</v>
      </c>
      <c r="C82" s="134" t="s">
        <v>109</v>
      </c>
      <c r="D82" s="135">
        <v>150000</v>
      </c>
      <c r="E82" s="135" t="s">
        <v>54</v>
      </c>
      <c r="F82" s="87">
        <v>94008.6</v>
      </c>
      <c r="G82" s="136">
        <v>1.075</v>
      </c>
      <c r="H82" s="138">
        <f t="shared" si="1"/>
        <v>101059.245</v>
      </c>
    </row>
    <row r="83" spans="1:8">
      <c r="A83" s="134" t="s">
        <v>105</v>
      </c>
      <c r="B83" s="134" t="s">
        <v>60</v>
      </c>
      <c r="C83" s="134" t="s">
        <v>109</v>
      </c>
      <c r="D83" s="135">
        <v>150000</v>
      </c>
      <c r="E83" s="135" t="s">
        <v>56</v>
      </c>
      <c r="F83" s="87">
        <v>112096.44</v>
      </c>
      <c r="G83" s="136">
        <v>1.075</v>
      </c>
      <c r="H83" s="138">
        <f t="shared" si="1"/>
        <v>120503.673</v>
      </c>
    </row>
    <row r="84" spans="1:8">
      <c r="A84" s="134" t="s">
        <v>105</v>
      </c>
      <c r="B84" s="134" t="s">
        <v>60</v>
      </c>
      <c r="C84" s="134" t="s">
        <v>109</v>
      </c>
      <c r="D84" s="135">
        <v>150000</v>
      </c>
      <c r="E84" s="135" t="s">
        <v>59</v>
      </c>
      <c r="F84" s="87">
        <v>130183.2</v>
      </c>
      <c r="G84" s="136">
        <v>1.075</v>
      </c>
      <c r="H84" s="138">
        <f t="shared" si="1"/>
        <v>139946.94</v>
      </c>
    </row>
    <row r="85" spans="1:8">
      <c r="A85" s="134" t="s">
        <v>105</v>
      </c>
      <c r="B85" s="134" t="s">
        <v>60</v>
      </c>
      <c r="C85" s="134" t="s">
        <v>109</v>
      </c>
      <c r="D85" s="135">
        <v>150000</v>
      </c>
      <c r="E85" s="135" t="s">
        <v>58</v>
      </c>
      <c r="F85" s="87">
        <v>148271.04000000001</v>
      </c>
      <c r="G85" s="136">
        <v>1.075</v>
      </c>
      <c r="H85" s="138">
        <f t="shared" si="1"/>
        <v>159391.36799999999</v>
      </c>
    </row>
    <row r="86" spans="1:8">
      <c r="A86" s="86" t="s">
        <v>105</v>
      </c>
      <c r="B86" s="86" t="s">
        <v>60</v>
      </c>
      <c r="C86" s="86" t="s">
        <v>109</v>
      </c>
      <c r="D86" s="87">
        <v>150000</v>
      </c>
      <c r="E86" s="87" t="s">
        <v>62</v>
      </c>
      <c r="F86" s="87">
        <v>162000</v>
      </c>
      <c r="G86" s="136">
        <v>1.075</v>
      </c>
      <c r="H86" s="138">
        <f t="shared" si="1"/>
        <v>174150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31"/>
  <sheetViews>
    <sheetView zoomScale="70" zoomScaleNormal="70" workbookViewId="0">
      <selection activeCell="C8" sqref="C8"/>
    </sheetView>
  </sheetViews>
  <sheetFormatPr defaultRowHeight="15"/>
  <cols>
    <col min="2" max="2" width="42.5703125" customWidth="1"/>
    <col min="3" max="3" width="30.85546875" customWidth="1"/>
    <col min="4" max="4" width="42.5703125" customWidth="1"/>
    <col min="5" max="5" width="36.42578125" customWidth="1"/>
    <col min="6" max="6" width="22" customWidth="1"/>
  </cols>
  <sheetData>
    <row r="2" spans="2:6" s="90" customFormat="1" ht="12.75" thickBot="1">
      <c r="B2" s="209" t="s">
        <v>63</v>
      </c>
      <c r="C2" s="210"/>
      <c r="D2" s="210"/>
      <c r="E2" s="210"/>
    </row>
    <row r="3" spans="2:6" s="90" customFormat="1" ht="12">
      <c r="B3" s="91" t="s">
        <v>64</v>
      </c>
      <c r="C3" s="92" t="s">
        <v>65</v>
      </c>
      <c r="D3" s="93" t="s">
        <v>66</v>
      </c>
      <c r="E3" s="94" t="s">
        <v>67</v>
      </c>
    </row>
    <row r="4" spans="2:6" s="90" customFormat="1" ht="12">
      <c r="B4" s="91" t="s">
        <v>68</v>
      </c>
      <c r="C4" s="95" t="s">
        <v>117</v>
      </c>
      <c r="D4" s="96" t="s">
        <v>117</v>
      </c>
      <c r="E4" s="96" t="s">
        <v>117</v>
      </c>
    </row>
    <row r="5" spans="2:6" s="90" customFormat="1" ht="12">
      <c r="B5" s="91" t="s">
        <v>69</v>
      </c>
      <c r="C5" s="97">
        <v>10000000</v>
      </c>
      <c r="D5" s="98">
        <v>5000000</v>
      </c>
      <c r="E5" s="98">
        <v>3000000</v>
      </c>
    </row>
    <row r="6" spans="2:6" s="90" customFormat="1" ht="24">
      <c r="B6" s="91" t="s">
        <v>70</v>
      </c>
      <c r="C6" s="97">
        <v>100000</v>
      </c>
      <c r="D6" s="98">
        <v>100000</v>
      </c>
      <c r="E6" s="98">
        <v>100000</v>
      </c>
    </row>
    <row r="7" spans="2:6" s="90" customFormat="1" ht="12">
      <c r="B7" s="91" t="s">
        <v>71</v>
      </c>
      <c r="C7" s="97">
        <v>100000</v>
      </c>
      <c r="D7" s="98">
        <v>100000</v>
      </c>
      <c r="E7" s="98">
        <v>100000</v>
      </c>
    </row>
    <row r="8" spans="2:6" s="90" customFormat="1" ht="12">
      <c r="B8" s="99" t="s">
        <v>72</v>
      </c>
      <c r="C8" s="100">
        <v>25000</v>
      </c>
      <c r="D8" s="101">
        <v>18000</v>
      </c>
      <c r="E8" s="101">
        <v>12500</v>
      </c>
      <c r="F8" s="90" t="s">
        <v>118</v>
      </c>
    </row>
    <row r="9" spans="2:6" s="90" customFormat="1" ht="12">
      <c r="B9" s="102" t="s">
        <v>73</v>
      </c>
      <c r="C9" s="103" t="s">
        <v>74</v>
      </c>
      <c r="D9" s="104" t="s">
        <v>74</v>
      </c>
      <c r="E9" s="105" t="s">
        <v>74</v>
      </c>
    </row>
    <row r="10" spans="2:6" s="90" customFormat="1" ht="12">
      <c r="B10" s="102" t="s">
        <v>75</v>
      </c>
      <c r="C10" s="207" t="s">
        <v>76</v>
      </c>
      <c r="D10" s="208" t="s">
        <v>77</v>
      </c>
      <c r="E10" s="208" t="s">
        <v>78</v>
      </c>
    </row>
    <row r="11" spans="2:6" s="90" customFormat="1" ht="12">
      <c r="B11" s="102" t="s">
        <v>79</v>
      </c>
      <c r="C11" s="207"/>
      <c r="D11" s="208"/>
      <c r="E11" s="208"/>
    </row>
    <row r="12" spans="2:6" s="90" customFormat="1" ht="12">
      <c r="B12" s="102" t="s">
        <v>80</v>
      </c>
      <c r="C12" s="207"/>
      <c r="D12" s="208"/>
      <c r="E12" s="208"/>
    </row>
    <row r="13" spans="2:6" s="90" customFormat="1" ht="12">
      <c r="B13" s="99" t="s">
        <v>81</v>
      </c>
      <c r="C13" s="106">
        <v>500000</v>
      </c>
      <c r="D13" s="107">
        <v>300000</v>
      </c>
      <c r="E13" s="107">
        <v>200000</v>
      </c>
      <c r="F13" s="90" t="s">
        <v>118</v>
      </c>
    </row>
    <row r="14" spans="2:6" s="90" customFormat="1" ht="12">
      <c r="B14" s="102" t="s">
        <v>82</v>
      </c>
      <c r="C14" s="106">
        <v>1000000</v>
      </c>
      <c r="D14" s="107" t="s">
        <v>77</v>
      </c>
      <c r="E14" s="107">
        <v>500000</v>
      </c>
      <c r="F14" s="90" t="s">
        <v>118</v>
      </c>
    </row>
    <row r="15" spans="2:6" s="90" customFormat="1" ht="12">
      <c r="B15" s="102" t="s">
        <v>83</v>
      </c>
      <c r="C15" s="108" t="s">
        <v>84</v>
      </c>
      <c r="D15" s="109" t="s">
        <v>84</v>
      </c>
      <c r="E15" s="109" t="s">
        <v>84</v>
      </c>
    </row>
    <row r="16" spans="2:6" s="90" customFormat="1" ht="12">
      <c r="B16" s="110" t="s">
        <v>85</v>
      </c>
      <c r="C16" s="108"/>
      <c r="D16" s="109"/>
      <c r="E16" s="109"/>
    </row>
    <row r="17" spans="2:6" s="90" customFormat="1" ht="12">
      <c r="B17" s="102" t="s">
        <v>86</v>
      </c>
      <c r="C17" s="103" t="s">
        <v>84</v>
      </c>
      <c r="D17" s="105" t="s">
        <v>84</v>
      </c>
      <c r="E17" s="105" t="s">
        <v>84</v>
      </c>
    </row>
    <row r="18" spans="2:6" s="90" customFormat="1" ht="24">
      <c r="B18" s="102" t="s">
        <v>87</v>
      </c>
      <c r="C18" s="108">
        <v>100000</v>
      </c>
      <c r="D18" s="109">
        <v>100000</v>
      </c>
      <c r="E18" s="109">
        <v>100000</v>
      </c>
    </row>
    <row r="19" spans="2:6" s="90" customFormat="1" ht="12">
      <c r="B19" s="111" t="s">
        <v>88</v>
      </c>
      <c r="C19" s="108"/>
      <c r="D19" s="109"/>
      <c r="E19" s="109"/>
    </row>
    <row r="20" spans="2:6" s="90" customFormat="1" ht="12">
      <c r="B20" s="102" t="s">
        <v>89</v>
      </c>
      <c r="C20" s="103" t="s">
        <v>84</v>
      </c>
      <c r="D20" s="105" t="s">
        <v>84</v>
      </c>
      <c r="E20" s="105" t="s">
        <v>84</v>
      </c>
    </row>
    <row r="21" spans="2:6" s="90" customFormat="1" ht="12">
      <c r="B21" s="102" t="s">
        <v>90</v>
      </c>
      <c r="C21" s="108">
        <v>100000</v>
      </c>
      <c r="D21" s="109">
        <v>100000</v>
      </c>
      <c r="E21" s="109">
        <v>100000</v>
      </c>
    </row>
    <row r="22" spans="2:6" s="90" customFormat="1" ht="12">
      <c r="B22" s="110" t="s">
        <v>91</v>
      </c>
      <c r="C22" s="112"/>
      <c r="D22" s="113"/>
      <c r="E22" s="113"/>
    </row>
    <row r="23" spans="2:6" s="90" customFormat="1" ht="24">
      <c r="B23" s="102" t="s">
        <v>92</v>
      </c>
      <c r="C23" s="108">
        <v>200000</v>
      </c>
      <c r="D23" s="108" t="s">
        <v>119</v>
      </c>
      <c r="E23" s="108">
        <v>100000</v>
      </c>
    </row>
    <row r="24" spans="2:6" s="90" customFormat="1" ht="18.95" customHeight="1">
      <c r="B24" s="114" t="s">
        <v>93</v>
      </c>
      <c r="C24" s="115" t="s">
        <v>120</v>
      </c>
      <c r="D24" s="116" t="s">
        <v>121</v>
      </c>
      <c r="E24" s="116" t="s">
        <v>122</v>
      </c>
    </row>
    <row r="25" spans="2:6" s="90" customFormat="1" ht="24">
      <c r="B25" s="102" t="s">
        <v>94</v>
      </c>
      <c r="C25" s="117" t="s">
        <v>95</v>
      </c>
      <c r="D25" s="118" t="s">
        <v>95</v>
      </c>
      <c r="E25" s="118" t="s">
        <v>95</v>
      </c>
      <c r="F25" s="119" t="s">
        <v>123</v>
      </c>
    </row>
    <row r="26" spans="2:6" s="90" customFormat="1" ht="12">
      <c r="B26" s="120" t="s">
        <v>124</v>
      </c>
      <c r="C26" s="121" t="s">
        <v>96</v>
      </c>
      <c r="D26" s="122" t="s">
        <v>96</v>
      </c>
      <c r="E26" s="122" t="s">
        <v>96</v>
      </c>
    </row>
    <row r="27" spans="2:6" s="90" customFormat="1" ht="27" customHeight="1">
      <c r="B27" s="123" t="s">
        <v>97</v>
      </c>
      <c r="C27" s="124">
        <v>20000</v>
      </c>
      <c r="D27" s="124">
        <v>20000</v>
      </c>
      <c r="E27" s="124">
        <v>20000</v>
      </c>
      <c r="F27" s="90" t="s">
        <v>118</v>
      </c>
    </row>
    <row r="28" spans="2:6" s="90" customFormat="1" ht="27" customHeight="1">
      <c r="B28" s="123" t="s">
        <v>125</v>
      </c>
      <c r="C28" s="124">
        <v>20000</v>
      </c>
      <c r="D28" s="124">
        <v>15000</v>
      </c>
      <c r="E28" s="124">
        <v>10000</v>
      </c>
      <c r="F28" s="90" t="s">
        <v>118</v>
      </c>
    </row>
    <row r="29" spans="2:6" s="90" customFormat="1" ht="27" customHeight="1">
      <c r="B29" s="123" t="s">
        <v>126</v>
      </c>
      <c r="C29" s="124">
        <v>20000</v>
      </c>
      <c r="D29" s="124">
        <v>15000</v>
      </c>
      <c r="E29" s="124">
        <v>10000</v>
      </c>
      <c r="F29" s="90" t="s">
        <v>118</v>
      </c>
    </row>
    <row r="30" spans="2:6" s="90" customFormat="1" ht="12">
      <c r="B30" s="125" t="s">
        <v>127</v>
      </c>
      <c r="C30" s="126" t="s">
        <v>96</v>
      </c>
      <c r="D30" s="127" t="s">
        <v>96</v>
      </c>
      <c r="E30" s="127" t="s">
        <v>96</v>
      </c>
    </row>
    <row r="31" spans="2:6" s="90" customFormat="1" ht="54.95" customHeight="1">
      <c r="B31" s="128" t="s">
        <v>98</v>
      </c>
      <c r="C31" s="129">
        <v>20000</v>
      </c>
      <c r="D31" s="129">
        <v>20000</v>
      </c>
      <c r="E31" s="129">
        <v>20000</v>
      </c>
      <c r="F31" s="90" t="s">
        <v>128</v>
      </c>
    </row>
  </sheetData>
  <mergeCells count="4">
    <mergeCell ref="C10:C12"/>
    <mergeCell ref="D10:D12"/>
    <mergeCell ref="B2:E2"/>
    <mergeCell ref="E10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6" sqref="J16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577E4141798E4F9AD1D464BE1C35BD" ma:contentTypeVersion="14" ma:contentTypeDescription="Create a new document." ma:contentTypeScope="" ma:versionID="547a3150f4b440e87fcec3a7b30ec9c6">
  <xsd:schema xmlns:xsd="http://www.w3.org/2001/XMLSchema" xmlns:xs="http://www.w3.org/2001/XMLSchema" xmlns:p="http://schemas.microsoft.com/office/2006/metadata/properties" xmlns:ns3="459f7647-0753-4e3d-a997-fd4d56dd7950" xmlns:ns4="790c79e3-2eb3-4e21-9e72-90fe16583bc1" targetNamespace="http://schemas.microsoft.com/office/2006/metadata/properties" ma:root="true" ma:fieldsID="3aa7d65a6ad3b8af88cd80a4a4a5a92e" ns3:_="" ns4:_="">
    <xsd:import namespace="459f7647-0753-4e3d-a997-fd4d56dd7950"/>
    <xsd:import namespace="790c79e3-2eb3-4e21-9e72-90fe16583b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f7647-0753-4e3d-a997-fd4d56dd7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c79e3-2eb3-4e21-9e72-90fe16583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E2521-C969-49DA-9802-7A07DB602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9f7647-0753-4e3d-a997-fd4d56dd7950"/>
    <ds:schemaRef ds:uri="790c79e3-2eb3-4e21-9e72-90fe16583b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1594C7-DC99-47DA-BAE6-B9C6414AD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1CC73F-7DBD-4EB2-847F-80D46351735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459f7647-0753-4e3d-a997-fd4d56dd7950"/>
    <ds:schemaRef ds:uri="http://purl.org/dc/terms/"/>
    <ds:schemaRef ds:uri="790c79e3-2eb3-4e21-9e72-90fe16583bc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Allocation Schedule </vt:lpstr>
      <vt:lpstr>Finance Deduction Template</vt:lpstr>
      <vt:lpstr>Discount Rate</vt:lpstr>
      <vt:lpstr>Rates</vt:lpstr>
      <vt:lpstr>Benefits</vt:lpstr>
      <vt:lpstr>Categories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</dc:creator>
  <cp:lastModifiedBy>Windows User</cp:lastModifiedBy>
  <cp:lastPrinted>2021-12-02T11:11:13Z</cp:lastPrinted>
  <dcterms:created xsi:type="dcterms:W3CDTF">2021-12-02T10:23:51Z</dcterms:created>
  <dcterms:modified xsi:type="dcterms:W3CDTF">2022-12-22T14:27:22Z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0x010100F3577E4141798E4F9AD1D464BE1C35BD</vt:lpwstr>
  </property>
</Properties>
</file>